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eshkilcevads\Desktop\Поликлиника Новый Уренгой\расчеты\гипсокартон\"/>
    </mc:Choice>
  </mc:AlternateContent>
  <xr:revisionPtr revIDLastSave="0" documentId="13_ncr:1_{AFC4163C-EAE4-43B5-A864-C990F4A38B38}" xr6:coauthVersionLast="47" xr6:coauthVersionMax="47" xr10:uidLastSave="{00000000-0000-0000-0000-000000000000}"/>
  <bookViews>
    <workbookView xWindow="3240" yWindow="3180" windowWidth="28800" windowHeight="15345" xr2:uid="{00000000-000D-0000-FFFF-FFFF00000000}"/>
  </bookViews>
  <sheets>
    <sheet name="Лист1" sheetId="1" r:id="rId1"/>
    <sheet name="Лист2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1" l="1"/>
  <c r="S29" i="1"/>
  <c r="R29" i="1"/>
  <c r="U23" i="1"/>
  <c r="S23" i="1"/>
  <c r="Q23" i="1"/>
  <c r="R23" i="1" s="1"/>
  <c r="U17" i="1"/>
  <c r="S17" i="1"/>
  <c r="Q17" i="1"/>
  <c r="R17" i="1" s="1"/>
  <c r="U11" i="1"/>
  <c r="S11" i="1"/>
  <c r="Q11" i="1"/>
  <c r="R11" i="1"/>
  <c r="O29" i="1"/>
  <c r="M29" i="1"/>
  <c r="L29" i="1"/>
  <c r="O23" i="1"/>
  <c r="M23" i="1"/>
  <c r="K23" i="1"/>
  <c r="L23" i="1"/>
  <c r="O17" i="1"/>
  <c r="M17" i="1"/>
  <c r="K17" i="1"/>
  <c r="L17" i="1" s="1"/>
  <c r="O11" i="1"/>
  <c r="M11" i="1"/>
  <c r="K11" i="1"/>
  <c r="L11" i="1" s="1"/>
  <c r="G17" i="1"/>
  <c r="E17" i="1"/>
  <c r="F17" i="1"/>
  <c r="I17" i="1" s="1"/>
  <c r="G11" i="1"/>
  <c r="E11" i="1"/>
  <c r="F11" i="1" s="1"/>
  <c r="I11" i="1" s="1"/>
  <c r="G29" i="1" l="1"/>
  <c r="I29" i="1" s="1"/>
  <c r="F29" i="1"/>
  <c r="G23" i="1"/>
  <c r="F23" i="1"/>
  <c r="I23" i="1" s="1"/>
  <c r="L30" i="1"/>
  <c r="L31" i="1"/>
  <c r="R30" i="1"/>
  <c r="U30" i="1" s="1"/>
  <c r="R31" i="1"/>
  <c r="U31" i="1" s="1"/>
  <c r="F28" i="1"/>
  <c r="F30" i="1"/>
  <c r="F31" i="1"/>
  <c r="I31" i="1" s="1"/>
  <c r="Q25" i="1"/>
  <c r="R25" i="1" s="1"/>
  <c r="U25" i="1" s="1"/>
  <c r="Q24" i="1"/>
  <c r="R24" i="1" s="1"/>
  <c r="K25" i="1"/>
  <c r="L25" i="1" s="1"/>
  <c r="K24" i="1"/>
  <c r="L24" i="1" s="1"/>
  <c r="Q18" i="1"/>
  <c r="R18" i="1" s="1"/>
  <c r="U18" i="1" s="1"/>
  <c r="Q19" i="1"/>
  <c r="R19" i="1" s="1"/>
  <c r="U19" i="1" s="1"/>
  <c r="K19" i="1"/>
  <c r="L19" i="1" s="1"/>
  <c r="K18" i="1"/>
  <c r="L18" i="1" s="1"/>
  <c r="F19" i="1"/>
  <c r="I19" i="1" s="1"/>
  <c r="J62" i="1"/>
  <c r="J60" i="1"/>
  <c r="Q13" i="1"/>
  <c r="R13" i="1" s="1"/>
  <c r="Q12" i="1"/>
  <c r="R12" i="1" s="1"/>
  <c r="K13" i="1"/>
  <c r="L13" i="1" s="1"/>
  <c r="K12" i="1"/>
  <c r="L12" i="1" s="1"/>
  <c r="E25" i="1"/>
  <c r="F25" i="1" s="1"/>
  <c r="I25" i="1" s="1"/>
  <c r="E24" i="1"/>
  <c r="F24" i="1" s="1"/>
  <c r="E19" i="1"/>
  <c r="E18" i="1"/>
  <c r="F18" i="1" s="1"/>
  <c r="E13" i="1"/>
  <c r="F13" i="1" s="1"/>
  <c r="I13" i="1" s="1"/>
  <c r="E12" i="1"/>
  <c r="F12" i="1" s="1"/>
  <c r="AJ270" i="2" l="1"/>
  <c r="AF269" i="2"/>
  <c r="X274" i="2"/>
  <c r="P267" i="2"/>
  <c r="AF259" i="2"/>
  <c r="AB214" i="2"/>
  <c r="X243" i="2"/>
  <c r="T226" i="2"/>
  <c r="P251" i="2"/>
  <c r="L228" i="2"/>
  <c r="AF207" i="2"/>
  <c r="AB179" i="2"/>
  <c r="X191" i="2"/>
  <c r="T173" i="2"/>
  <c r="P203" i="2"/>
  <c r="L178" i="2"/>
  <c r="AF161" i="2"/>
  <c r="AB121" i="2"/>
  <c r="X138" i="2"/>
  <c r="T123" i="2"/>
  <c r="P161" i="2"/>
  <c r="L124" i="2"/>
  <c r="AF113" i="2"/>
  <c r="AB87" i="2"/>
  <c r="X102" i="2"/>
  <c r="T86" i="2"/>
  <c r="P105" i="2"/>
  <c r="L89" i="2"/>
  <c r="AJ14" i="2"/>
  <c r="AF72" i="2"/>
  <c r="AB42" i="2"/>
  <c r="X57" i="2"/>
  <c r="T45" i="2"/>
  <c r="P69" i="2"/>
  <c r="L37" i="2"/>
  <c r="AJ263" i="2"/>
  <c r="AJ264" i="2"/>
  <c r="AJ265" i="2"/>
  <c r="AJ266" i="2"/>
  <c r="AJ267" i="2"/>
  <c r="AJ268" i="2"/>
  <c r="AJ269" i="2"/>
  <c r="AJ262" i="2"/>
  <c r="AF263" i="2"/>
  <c r="AF264" i="2"/>
  <c r="AF265" i="2"/>
  <c r="AF266" i="2"/>
  <c r="AF267" i="2"/>
  <c r="AF268" i="2"/>
  <c r="AF262" i="2"/>
  <c r="AB262" i="2"/>
  <c r="X263" i="2"/>
  <c r="X264" i="2"/>
  <c r="X265" i="2"/>
  <c r="X266" i="2"/>
  <c r="X267" i="2"/>
  <c r="X268" i="2"/>
  <c r="X269" i="2"/>
  <c r="X270" i="2"/>
  <c r="X271" i="2"/>
  <c r="X272" i="2"/>
  <c r="X273" i="2"/>
  <c r="X262" i="2"/>
  <c r="T262" i="2"/>
  <c r="P263" i="2"/>
  <c r="P264" i="2"/>
  <c r="P265" i="2"/>
  <c r="P266" i="2"/>
  <c r="P26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12" i="2"/>
  <c r="AB213" i="2"/>
  <c r="AB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12" i="2"/>
  <c r="T213" i="2"/>
  <c r="T214" i="2"/>
  <c r="T215" i="2"/>
  <c r="T216" i="2"/>
  <c r="T217" i="2"/>
  <c r="T218" i="2"/>
  <c r="T219" i="2"/>
  <c r="T220" i="2"/>
  <c r="T221" i="2"/>
  <c r="T222" i="2"/>
  <c r="T223" i="2"/>
  <c r="T224" i="2"/>
  <c r="T225" i="2"/>
  <c r="T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12" i="2"/>
  <c r="L227" i="2"/>
  <c r="L213" i="2"/>
  <c r="L214" i="2"/>
  <c r="L215" i="2"/>
  <c r="L216" i="2"/>
  <c r="L217" i="2"/>
  <c r="L218" i="2"/>
  <c r="L219" i="2"/>
  <c r="L220" i="2"/>
  <c r="L221" i="2"/>
  <c r="L222" i="2"/>
  <c r="L212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168" i="2"/>
  <c r="AB178" i="2"/>
  <c r="AB177" i="2"/>
  <c r="AB169" i="2"/>
  <c r="AB170" i="2"/>
  <c r="AB171" i="2"/>
  <c r="AB172" i="2"/>
  <c r="AB173" i="2"/>
  <c r="AB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68" i="2"/>
  <c r="T169" i="2"/>
  <c r="T170" i="2"/>
  <c r="T171" i="2"/>
  <c r="T172" i="2"/>
  <c r="T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168" i="2"/>
  <c r="L177" i="2"/>
  <c r="L173" i="2"/>
  <c r="L169" i="2"/>
  <c r="L170" i="2"/>
  <c r="L171" i="2"/>
  <c r="L172" i="2"/>
  <c r="L16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18" i="2"/>
  <c r="AB119" i="2"/>
  <c r="AB120" i="2"/>
  <c r="AB118" i="2"/>
  <c r="X137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18" i="2"/>
  <c r="T119" i="2"/>
  <c r="T120" i="2"/>
  <c r="T121" i="2"/>
  <c r="T122" i="2"/>
  <c r="T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18" i="2"/>
  <c r="L119" i="2"/>
  <c r="L120" i="2"/>
  <c r="L121" i="2"/>
  <c r="L122" i="2"/>
  <c r="L123" i="2"/>
  <c r="L118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82" i="2"/>
  <c r="AB83" i="2"/>
  <c r="AB84" i="2"/>
  <c r="AB85" i="2"/>
  <c r="AB86" i="2"/>
  <c r="AB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82" i="2"/>
  <c r="T83" i="2"/>
  <c r="T84" i="2"/>
  <c r="T85" i="2"/>
  <c r="T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82" i="2"/>
  <c r="L83" i="2"/>
  <c r="L84" i="2"/>
  <c r="L85" i="2"/>
  <c r="L86" i="2"/>
  <c r="L87" i="2"/>
  <c r="L88" i="2"/>
  <c r="L82" i="2"/>
  <c r="AN9" i="2"/>
  <c r="AJ10" i="2"/>
  <c r="AJ11" i="2"/>
  <c r="AJ12" i="2"/>
  <c r="AJ13" i="2"/>
  <c r="AJ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9" i="2"/>
  <c r="L36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9" i="2"/>
  <c r="L28" i="1" l="1"/>
  <c r="O28" i="1" s="1"/>
  <c r="L27" i="1"/>
  <c r="F27" i="1"/>
  <c r="Q22" i="1"/>
  <c r="Q21" i="1"/>
  <c r="K22" i="1"/>
  <c r="K21" i="1"/>
  <c r="L21" i="1" s="1"/>
  <c r="O21" i="1" s="1"/>
  <c r="E22" i="1"/>
  <c r="E21" i="1"/>
  <c r="Q16" i="1"/>
  <c r="R16" i="1" s="1"/>
  <c r="U16" i="1" s="1"/>
  <c r="Q15" i="1"/>
  <c r="R15" i="1" s="1"/>
  <c r="K16" i="1"/>
  <c r="L16" i="1" s="1"/>
  <c r="O16" i="1" s="1"/>
  <c r="K15" i="1"/>
  <c r="L15" i="1" s="1"/>
  <c r="E16" i="1"/>
  <c r="E15" i="1"/>
  <c r="F15" i="1" s="1"/>
  <c r="Q10" i="1"/>
  <c r="Q9" i="1"/>
  <c r="K10" i="1"/>
  <c r="L10" i="1" s="1"/>
  <c r="O10" i="1" s="1"/>
  <c r="K9" i="1"/>
  <c r="L9" i="1" s="1"/>
  <c r="E10" i="1"/>
  <c r="F10" i="1" s="1"/>
  <c r="I10" i="1" s="1"/>
  <c r="E9" i="1"/>
  <c r="J65" i="1"/>
  <c r="J66" i="1"/>
  <c r="J67" i="1"/>
  <c r="J68" i="1"/>
  <c r="J69" i="1"/>
  <c r="J64" i="1"/>
  <c r="J61" i="1"/>
  <c r="R28" i="1"/>
  <c r="U28" i="1" s="1"/>
  <c r="R27" i="1"/>
  <c r="R22" i="1"/>
  <c r="U22" i="1" s="1"/>
  <c r="R21" i="1"/>
  <c r="R10" i="1"/>
  <c r="U10" i="1" s="1"/>
  <c r="R9" i="1"/>
  <c r="L22" i="1"/>
  <c r="O22" i="1" s="1"/>
  <c r="F16" i="1"/>
  <c r="I16" i="1" s="1"/>
  <c r="J53" i="1"/>
  <c r="J54" i="1"/>
  <c r="J55" i="1"/>
  <c r="J56" i="1"/>
  <c r="G15" i="1" s="1"/>
  <c r="J57" i="1"/>
  <c r="J58" i="1"/>
  <c r="J59" i="1"/>
  <c r="J52" i="1"/>
  <c r="G30" i="1" s="1"/>
  <c r="I30" i="1" s="1"/>
  <c r="V10" i="1" l="1"/>
  <c r="V16" i="1"/>
  <c r="G9" i="1"/>
  <c r="G24" i="1"/>
  <c r="I24" i="1" s="1"/>
  <c r="G27" i="1"/>
  <c r="I27" i="1" s="1"/>
  <c r="G21" i="1"/>
  <c r="M9" i="1"/>
  <c r="O9" i="1" s="1"/>
  <c r="S15" i="1"/>
  <c r="U15" i="1" s="1"/>
  <c r="S24" i="1"/>
  <c r="U24" i="1" s="1"/>
  <c r="S27" i="1"/>
  <c r="U27" i="1" s="1"/>
  <c r="M27" i="1"/>
  <c r="O27" i="1" s="1"/>
  <c r="G18" i="1"/>
  <c r="I18" i="1" s="1"/>
  <c r="S21" i="1"/>
  <c r="U21" i="1" s="1"/>
  <c r="S9" i="1"/>
  <c r="U9" i="1" s="1"/>
  <c r="M25" i="1"/>
  <c r="O25" i="1" s="1"/>
  <c r="V25" i="1" s="1"/>
  <c r="M13" i="1"/>
  <c r="O13" i="1" s="1"/>
  <c r="M31" i="1"/>
  <c r="O31" i="1" s="1"/>
  <c r="V31" i="1" s="1"/>
  <c r="M19" i="1"/>
  <c r="O19" i="1" s="1"/>
  <c r="V19" i="1" s="1"/>
  <c r="S13" i="1"/>
  <c r="U13" i="1" s="1"/>
  <c r="M24" i="1"/>
  <c r="O24" i="1" s="1"/>
  <c r="M12" i="1"/>
  <c r="O12" i="1" s="1"/>
  <c r="S12" i="1"/>
  <c r="U12" i="1" s="1"/>
  <c r="M18" i="1"/>
  <c r="O18" i="1" s="1"/>
  <c r="M30" i="1"/>
  <c r="O30" i="1" s="1"/>
  <c r="V30" i="1" s="1"/>
  <c r="M15" i="1"/>
  <c r="O15" i="1" s="1"/>
  <c r="I15" i="1"/>
  <c r="G12" i="1"/>
  <c r="I12" i="1" s="1"/>
  <c r="I28" i="1"/>
  <c r="V28" i="1" s="1"/>
  <c r="F9" i="1"/>
  <c r="I9" i="1" s="1"/>
  <c r="F21" i="1"/>
  <c r="F22" i="1"/>
  <c r="I22" i="1" s="1"/>
  <c r="V22" i="1" s="1"/>
  <c r="V27" i="1" l="1"/>
  <c r="V24" i="1"/>
  <c r="V18" i="1"/>
  <c r="V15" i="1"/>
  <c r="V12" i="1"/>
  <c r="V13" i="1"/>
  <c r="V9" i="1"/>
  <c r="I21" i="1"/>
  <c r="V21" i="1" s="1"/>
</calcChain>
</file>

<file path=xl/sharedStrings.xml><?xml version="1.0" encoding="utf-8"?>
<sst xmlns="http://schemas.openxmlformats.org/spreadsheetml/2006/main" count="141" uniqueCount="50">
  <si>
    <t>секция 1</t>
  </si>
  <si>
    <t>сексия 2</t>
  </si>
  <si>
    <t>секция 3</t>
  </si>
  <si>
    <t>длина автокад</t>
  </si>
  <si>
    <t>высота</t>
  </si>
  <si>
    <t>площадь</t>
  </si>
  <si>
    <t>объем</t>
  </si>
  <si>
    <t>отм. -3,9</t>
  </si>
  <si>
    <t>толщина</t>
  </si>
  <si>
    <t>отм. 0,0</t>
  </si>
  <si>
    <t>отм. +6,0</t>
  </si>
  <si>
    <t>отм. +10,5</t>
  </si>
  <si>
    <t>отм. +15,0</t>
  </si>
  <si>
    <t>отм. +19,65</t>
  </si>
  <si>
    <t>проем</t>
  </si>
  <si>
    <t>площадь, м2</t>
  </si>
  <si>
    <t>ок1</t>
  </si>
  <si>
    <t>ок2</t>
  </si>
  <si>
    <t>с вычетом проемов, м2</t>
  </si>
  <si>
    <t>перемычка</t>
  </si>
  <si>
    <t>2.1</t>
  </si>
  <si>
    <t>2.2</t>
  </si>
  <si>
    <t>2.2*</t>
  </si>
  <si>
    <t>3.1</t>
  </si>
  <si>
    <t>3.2</t>
  </si>
  <si>
    <t>4.1</t>
  </si>
  <si>
    <t>1 секция</t>
  </si>
  <si>
    <t>общая площадь на 3 секции</t>
  </si>
  <si>
    <t>кирпич</t>
  </si>
  <si>
    <t>керамзит</t>
  </si>
  <si>
    <t>2 секция</t>
  </si>
  <si>
    <t>3 секция</t>
  </si>
  <si>
    <t>кирпич 120</t>
  </si>
  <si>
    <t>кирпич 250</t>
  </si>
  <si>
    <t>кирпич 380</t>
  </si>
  <si>
    <t xml:space="preserve"> </t>
  </si>
  <si>
    <t>кирпич полнотелый</t>
  </si>
  <si>
    <t>перем</t>
  </si>
  <si>
    <t>Каркасная перегородка Аквапанель с 2х сторон</t>
  </si>
  <si>
    <t>Каркасная перегородка Аквапанель с 1й стороны</t>
  </si>
  <si>
    <t>Каркасная перегородка ГСП-А с 2х сторон</t>
  </si>
  <si>
    <t>Каркасная перегородка ГСП-А с 1й стороны</t>
  </si>
  <si>
    <t>площадь с вычетом проемов, м2</t>
  </si>
  <si>
    <t>ок3</t>
  </si>
  <si>
    <t>проемы, м2</t>
  </si>
  <si>
    <t>3.01</t>
  </si>
  <si>
    <t>3.02</t>
  </si>
  <si>
    <t>3.03</t>
  </si>
  <si>
    <t>4.01</t>
  </si>
  <si>
    <t>4.02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</si>
</sst>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1" xfId="0" applyFill="1" applyBorder="1"/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0" fillId="0" borderId="0" xfId="0" applyNumberFormat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4" xfId="0" applyFill="1" applyBorder="1"/>
    <xf numFmtId="0" fontId="0" fillId="2" borderId="11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2" xfId="0" applyBorder="1"/>
    <xf numFmtId="0" fontId="0" fillId="0" borderId="12" xfId="0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2" borderId="15" xfId="0" applyFont="1" applyFill="1" applyBorder="1"/>
    <xf numFmtId="0" fontId="1" fillId="0" borderId="15" xfId="0" applyFont="1" applyBorder="1"/>
    <xf numFmtId="0" fontId="0" fillId="0" borderId="5" xfId="0" applyFill="1" applyBorder="1"/>
    <xf numFmtId="0" fontId="0" fillId="0" borderId="0" xfId="0" applyAlignment="1">
      <alignment horizontal="center"/>
    </xf>
    <xf numFmtId="0" fontId="0" fillId="0" borderId="4" xfId="0" applyFill="1" applyBorder="1"/>
    <xf numFmtId="0" fontId="0" fillId="0" borderId="3" xfId="0" applyFill="1" applyBorder="1"/>
    <xf numFmtId="0" fontId="0" fillId="0" borderId="6" xfId="0" applyFill="1" applyBorder="1"/>
    <xf numFmtId="0" fontId="0" fillId="0" borderId="1" xfId="0" applyBorder="1" applyAlignment="1">
      <alignment horizontal="center" vertical="center"/>
    </xf>
    <xf numFmtId="0" fontId="0" fillId="2" borderId="16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8" xfId="0" applyFill="1" applyBorder="1"/>
    <xf numFmtId="0" fontId="0" fillId="2" borderId="19" xfId="0" applyFill="1" applyBorder="1"/>
    <xf numFmtId="0" fontId="0" fillId="2" borderId="21" xfId="0" applyFill="1" applyBorder="1"/>
    <xf numFmtId="0" fontId="0" fillId="0" borderId="16" xfId="0" applyFill="1" applyBorder="1" applyAlignment="1">
      <alignment wrapText="1"/>
    </xf>
    <xf numFmtId="0" fontId="0" fillId="0" borderId="17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/>
    <xf numFmtId="0" fontId="0" fillId="0" borderId="21" xfId="0" applyBorder="1"/>
    <xf numFmtId="0" fontId="0" fillId="0" borderId="19" xfId="0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Z69"/>
  <sheetViews>
    <sheetView tabSelected="1" topLeftCell="A4" workbookViewId="0">
      <selection activeCell="J13" sqref="J13"/>
    </sheetView>
  </sheetViews>
  <sheetFormatPr defaultRowHeight="15" outlineLevelCol="1" x14ac:dyDescent="0.25"/>
  <cols>
    <col min="3" max="3" width="27.5703125" customWidth="1"/>
    <col min="4" max="5" width="9.140625" customWidth="1" outlineLevel="1"/>
    <col min="6" max="6" width="11.7109375" customWidth="1" outlineLevel="1"/>
    <col min="8" max="8" width="9.140625" hidden="1" customWidth="1" outlineLevel="1"/>
    <col min="9" max="9" width="10" bestFit="1" customWidth="1" collapsed="1"/>
    <col min="10" max="12" width="9.140625" customWidth="1" outlineLevel="1"/>
    <col min="14" max="14" width="9.140625" hidden="1" customWidth="1" outlineLevel="1"/>
    <col min="15" max="15" width="9.140625" collapsed="1"/>
    <col min="16" max="18" width="9.140625" customWidth="1" outlineLevel="1"/>
    <col min="20" max="20" width="9.140625" hidden="1" customWidth="1" outlineLevel="1"/>
    <col min="21" max="21" width="9.140625" collapsed="1"/>
    <col min="22" max="22" width="26.85546875" bestFit="1" customWidth="1"/>
    <col min="24" max="24" width="12" bestFit="1" customWidth="1"/>
  </cols>
  <sheetData>
    <row r="5" spans="2:22" ht="15.75" thickBot="1" x14ac:dyDescent="0.3"/>
    <row r="6" spans="2:22" x14ac:dyDescent="0.25">
      <c r="C6" s="21"/>
      <c r="D6" s="44" t="s">
        <v>0</v>
      </c>
      <c r="E6" s="45"/>
      <c r="F6" s="45"/>
      <c r="G6" s="45"/>
      <c r="H6" s="45"/>
      <c r="I6" s="46"/>
      <c r="J6" s="44" t="s">
        <v>1</v>
      </c>
      <c r="K6" s="45"/>
      <c r="L6" s="45"/>
      <c r="M6" s="45"/>
      <c r="N6" s="45"/>
      <c r="O6" s="46"/>
      <c r="P6" s="47" t="s">
        <v>2</v>
      </c>
      <c r="Q6" s="48"/>
      <c r="R6" s="48"/>
      <c r="S6" s="48"/>
      <c r="T6" s="48"/>
      <c r="U6" s="48"/>
      <c r="V6" s="49" t="s">
        <v>27</v>
      </c>
    </row>
    <row r="7" spans="2:22" ht="75.75" thickBot="1" x14ac:dyDescent="0.3">
      <c r="C7" s="22"/>
      <c r="D7" s="23" t="s">
        <v>3</v>
      </c>
      <c r="E7" s="5" t="s">
        <v>4</v>
      </c>
      <c r="F7" s="5" t="s">
        <v>15</v>
      </c>
      <c r="G7" s="6" t="s">
        <v>44</v>
      </c>
      <c r="H7" s="5" t="s">
        <v>8</v>
      </c>
      <c r="I7" s="24" t="s">
        <v>42</v>
      </c>
      <c r="J7" s="23" t="s">
        <v>3</v>
      </c>
      <c r="K7" s="5" t="s">
        <v>4</v>
      </c>
      <c r="L7" s="5" t="s">
        <v>5</v>
      </c>
      <c r="M7" s="6" t="s">
        <v>18</v>
      </c>
      <c r="N7" s="5" t="s">
        <v>8</v>
      </c>
      <c r="O7" s="24" t="s">
        <v>6</v>
      </c>
      <c r="P7" s="40" t="s">
        <v>3</v>
      </c>
      <c r="Q7" s="5" t="s">
        <v>4</v>
      </c>
      <c r="R7" s="5" t="s">
        <v>5</v>
      </c>
      <c r="S7" s="6" t="s">
        <v>18</v>
      </c>
      <c r="T7" s="5" t="s">
        <v>8</v>
      </c>
      <c r="U7" s="5" t="s">
        <v>6</v>
      </c>
      <c r="V7" s="49"/>
    </row>
    <row r="8" spans="2:22" x14ac:dyDescent="0.25">
      <c r="C8" s="25" t="s">
        <v>9</v>
      </c>
      <c r="D8" s="12"/>
      <c r="E8" s="13"/>
      <c r="F8" s="13"/>
      <c r="G8" s="13"/>
      <c r="H8" s="13"/>
      <c r="I8" s="14"/>
      <c r="J8" s="12"/>
      <c r="K8" s="13"/>
      <c r="L8" s="13"/>
      <c r="M8" s="13"/>
      <c r="N8" s="13"/>
      <c r="O8" s="14"/>
      <c r="P8" s="35"/>
      <c r="Q8" s="13"/>
      <c r="R8" s="13"/>
      <c r="S8" s="13"/>
      <c r="T8" s="13"/>
      <c r="U8" s="14"/>
    </row>
    <row r="9" spans="2:22" ht="30" x14ac:dyDescent="0.25">
      <c r="B9" s="50" t="s">
        <v>45</v>
      </c>
      <c r="C9" s="33" t="s">
        <v>38</v>
      </c>
      <c r="D9" s="15">
        <v>43.289000000000001</v>
      </c>
      <c r="E9" s="16">
        <f>6-0.22</f>
        <v>5.78</v>
      </c>
      <c r="F9" s="16">
        <f>D9*E9</f>
        <v>250.21042000000003</v>
      </c>
      <c r="G9" s="16">
        <f>4*J54+1*J53</f>
        <v>11.340000000000002</v>
      </c>
      <c r="H9" s="16">
        <v>0.19</v>
      </c>
      <c r="I9" s="17">
        <f>F9-G9</f>
        <v>238.87042000000002</v>
      </c>
      <c r="J9" s="15">
        <v>29.18</v>
      </c>
      <c r="K9" s="16">
        <f>6-0.22</f>
        <v>5.78</v>
      </c>
      <c r="L9" s="16">
        <f>J9*K9</f>
        <v>168.66040000000001</v>
      </c>
      <c r="M9" s="16">
        <f>3*J54</f>
        <v>6.9300000000000015</v>
      </c>
      <c r="N9" s="16">
        <v>0.19</v>
      </c>
      <c r="O9" s="17">
        <f>L9-M9</f>
        <v>161.7304</v>
      </c>
      <c r="P9" s="36">
        <v>83.438999999999993</v>
      </c>
      <c r="Q9" s="16">
        <f>6-0.22</f>
        <v>5.78</v>
      </c>
      <c r="R9" s="16">
        <f>P9*Q9</f>
        <v>482.27742000000001</v>
      </c>
      <c r="S9" s="16">
        <f>7*J54+2*J53+4*J55+1*J62+1*J61</f>
        <v>34.972799999999999</v>
      </c>
      <c r="T9" s="16">
        <v>0.19</v>
      </c>
      <c r="U9" s="17">
        <f>R9-S9</f>
        <v>447.30462</v>
      </c>
      <c r="V9" s="28">
        <f>I9+O9+U9</f>
        <v>847.90544</v>
      </c>
    </row>
    <row r="10" spans="2:22" ht="30" x14ac:dyDescent="0.25">
      <c r="B10" s="50" t="s">
        <v>46</v>
      </c>
      <c r="C10" s="33" t="s">
        <v>39</v>
      </c>
      <c r="D10" s="15">
        <v>48.808</v>
      </c>
      <c r="E10" s="16">
        <f>6-0.22</f>
        <v>5.78</v>
      </c>
      <c r="F10" s="16">
        <f>D10*E10</f>
        <v>282.11024000000003</v>
      </c>
      <c r="G10" s="16"/>
      <c r="H10" s="16">
        <v>0.12</v>
      </c>
      <c r="I10" s="17">
        <f t="shared" ref="I10:I13" si="0">F10-G10</f>
        <v>282.11024000000003</v>
      </c>
      <c r="J10" s="15">
        <v>19.739000000000001</v>
      </c>
      <c r="K10" s="16">
        <f>6-0.22</f>
        <v>5.78</v>
      </c>
      <c r="L10" s="16">
        <f>J10*K10</f>
        <v>114.09142000000001</v>
      </c>
      <c r="M10" s="16"/>
      <c r="N10" s="16">
        <v>0.12</v>
      </c>
      <c r="O10" s="17">
        <f>L10-M10</f>
        <v>114.09142000000001</v>
      </c>
      <c r="P10" s="36">
        <v>57.738999999999997</v>
      </c>
      <c r="Q10" s="16">
        <f>6-0.22</f>
        <v>5.78</v>
      </c>
      <c r="R10" s="16">
        <f>P10*Q10</f>
        <v>333.73142000000001</v>
      </c>
      <c r="S10" s="16"/>
      <c r="T10" s="16">
        <v>0.12</v>
      </c>
      <c r="U10" s="17">
        <f t="shared" ref="U10:U13" si="1">R10-S10</f>
        <v>333.73142000000001</v>
      </c>
      <c r="V10" s="28">
        <f t="shared" ref="V10:V31" si="2">I10+O10+U10</f>
        <v>729.93308000000002</v>
      </c>
    </row>
    <row r="11" spans="2:22" x14ac:dyDescent="0.25">
      <c r="B11" s="50" t="s">
        <v>47</v>
      </c>
      <c r="C11" s="33"/>
      <c r="D11" s="15">
        <v>19.649999999999999</v>
      </c>
      <c r="E11" s="16">
        <f>6-0.22</f>
        <v>5.78</v>
      </c>
      <c r="F11" s="16">
        <f>D11*E11</f>
        <v>113.577</v>
      </c>
      <c r="G11" s="16">
        <f>(1.55+2.05*4+3.05)*2.2</f>
        <v>28.160000000000004</v>
      </c>
      <c r="H11" s="16"/>
      <c r="I11" s="17">
        <f t="shared" si="0"/>
        <v>85.417000000000002</v>
      </c>
      <c r="J11" s="15">
        <v>32.4</v>
      </c>
      <c r="K11" s="16">
        <f>6-0.22</f>
        <v>5.78</v>
      </c>
      <c r="L11" s="16">
        <f>J11*K11</f>
        <v>187.27199999999999</v>
      </c>
      <c r="M11" s="16">
        <f>(1.05*2+1.55+2.55+2.05*6)*2.2</f>
        <v>40.700000000000003</v>
      </c>
      <c r="N11" s="16"/>
      <c r="O11" s="17">
        <f>L11-M11</f>
        <v>146.572</v>
      </c>
      <c r="P11" s="36">
        <v>42.63</v>
      </c>
      <c r="Q11" s="16">
        <f>6-0.22</f>
        <v>5.78</v>
      </c>
      <c r="R11" s="16">
        <f>P11*Q11</f>
        <v>246.40140000000002</v>
      </c>
      <c r="S11" s="16">
        <f>(1.05+2.05*9+3.05*2)*2.2</f>
        <v>56.320000000000007</v>
      </c>
      <c r="T11" s="16"/>
      <c r="U11" s="17">
        <f t="shared" si="1"/>
        <v>190.08140000000003</v>
      </c>
      <c r="V11" s="28"/>
    </row>
    <row r="12" spans="2:22" ht="30" x14ac:dyDescent="0.25">
      <c r="B12" s="50" t="s">
        <v>48</v>
      </c>
      <c r="C12" s="33" t="s">
        <v>40</v>
      </c>
      <c r="D12" s="15">
        <v>25.535</v>
      </c>
      <c r="E12" s="16">
        <f>6-0.22</f>
        <v>5.78</v>
      </c>
      <c r="F12" s="16">
        <f t="shared" ref="F12:F13" si="3">D12*E12</f>
        <v>147.59229999999999</v>
      </c>
      <c r="G12" s="16">
        <f>1*J53+2*J54+2*J52</f>
        <v>10.5</v>
      </c>
      <c r="H12" s="16"/>
      <c r="I12" s="17">
        <f t="shared" si="0"/>
        <v>137.09229999999999</v>
      </c>
      <c r="J12" s="15">
        <v>23.899000000000001</v>
      </c>
      <c r="K12" s="16">
        <f>6-0.22</f>
        <v>5.78</v>
      </c>
      <c r="L12" s="16">
        <f t="shared" ref="L12:L13" si="4">J12*K12</f>
        <v>138.13622000000001</v>
      </c>
      <c r="M12" s="16">
        <f>2*J53</f>
        <v>4.2</v>
      </c>
      <c r="N12" s="16"/>
      <c r="O12" s="17">
        <f>L12-M12</f>
        <v>133.93622000000002</v>
      </c>
      <c r="P12" s="36">
        <v>26.28</v>
      </c>
      <c r="Q12" s="16">
        <f>6-0.22</f>
        <v>5.78</v>
      </c>
      <c r="R12" s="16">
        <f>P12*Q12</f>
        <v>151.89840000000001</v>
      </c>
      <c r="S12" s="16">
        <f>2*J53</f>
        <v>4.2</v>
      </c>
      <c r="T12" s="16"/>
      <c r="U12" s="17">
        <f t="shared" si="1"/>
        <v>147.69840000000002</v>
      </c>
      <c r="V12" s="28">
        <f t="shared" si="2"/>
        <v>418.72692000000006</v>
      </c>
    </row>
    <row r="13" spans="2:22" ht="30.75" thickBot="1" x14ac:dyDescent="0.3">
      <c r="B13" s="50" t="s">
        <v>49</v>
      </c>
      <c r="C13" s="34" t="s">
        <v>41</v>
      </c>
      <c r="D13" s="18">
        <v>30.024999999999999</v>
      </c>
      <c r="E13" s="19">
        <f>6-0.22</f>
        <v>5.78</v>
      </c>
      <c r="F13" s="19">
        <f t="shared" si="3"/>
        <v>173.5445</v>
      </c>
      <c r="G13" s="19"/>
      <c r="H13" s="19"/>
      <c r="I13" s="20">
        <f t="shared" si="0"/>
        <v>173.5445</v>
      </c>
      <c r="J13" s="18">
        <v>37.908999999999999</v>
      </c>
      <c r="K13" s="19">
        <f>6-0.22</f>
        <v>5.78</v>
      </c>
      <c r="L13" s="19">
        <f t="shared" si="4"/>
        <v>219.11402000000001</v>
      </c>
      <c r="M13" s="19">
        <f>2*J57</f>
        <v>2.8770000000000002</v>
      </c>
      <c r="N13" s="19"/>
      <c r="O13" s="20">
        <f t="shared" ref="O13" si="5">L13-M13</f>
        <v>216.23702</v>
      </c>
      <c r="P13" s="37">
        <v>28.829000000000001</v>
      </c>
      <c r="Q13" s="19">
        <f>6-0.22</f>
        <v>5.78</v>
      </c>
      <c r="R13" s="19">
        <f>P13*Q13</f>
        <v>166.63162</v>
      </c>
      <c r="S13" s="19">
        <f>1*J57</f>
        <v>1.4385000000000001</v>
      </c>
      <c r="T13" s="19"/>
      <c r="U13" s="20">
        <f t="shared" si="1"/>
        <v>165.19311999999999</v>
      </c>
      <c r="V13" s="28">
        <f t="shared" si="2"/>
        <v>554.97464000000002</v>
      </c>
    </row>
    <row r="14" spans="2:22" x14ac:dyDescent="0.25">
      <c r="B14" s="11"/>
      <c r="C14" s="26" t="s">
        <v>10</v>
      </c>
      <c r="D14" s="7"/>
      <c r="E14" s="8"/>
      <c r="F14" s="8"/>
      <c r="G14" s="8"/>
      <c r="H14" s="8"/>
      <c r="I14" s="9"/>
      <c r="J14" s="7"/>
      <c r="K14" s="8"/>
      <c r="L14" s="8"/>
      <c r="M14" s="8"/>
      <c r="N14" s="8"/>
      <c r="O14" s="9"/>
      <c r="P14" s="41"/>
      <c r="Q14" s="8"/>
      <c r="R14" s="8"/>
      <c r="S14" s="8"/>
      <c r="T14" s="8"/>
      <c r="U14" s="9"/>
      <c r="V14" s="28"/>
    </row>
    <row r="15" spans="2:22" ht="30" x14ac:dyDescent="0.25">
      <c r="B15" s="50" t="s">
        <v>45</v>
      </c>
      <c r="C15" s="38" t="s">
        <v>38</v>
      </c>
      <c r="D15" s="2">
        <v>125.143</v>
      </c>
      <c r="E15" s="1">
        <f>4.5-0.22</f>
        <v>4.28</v>
      </c>
      <c r="F15" s="1">
        <f>D15*E15</f>
        <v>535.61203999999998</v>
      </c>
      <c r="G15" s="4">
        <f>5*J56</f>
        <v>19.425000000000001</v>
      </c>
      <c r="H15" s="4">
        <v>0.19</v>
      </c>
      <c r="I15" s="29">
        <f>F15-G15</f>
        <v>516.18704000000002</v>
      </c>
      <c r="J15" s="30">
        <v>72.930000000000007</v>
      </c>
      <c r="K15" s="1">
        <f>4.5-0.22</f>
        <v>4.28</v>
      </c>
      <c r="L15" s="4">
        <f>J15*K15</f>
        <v>312.14040000000006</v>
      </c>
      <c r="M15" s="4">
        <f>1*J53</f>
        <v>2.1</v>
      </c>
      <c r="N15" s="4">
        <v>0.19</v>
      </c>
      <c r="O15" s="29">
        <f>L15-M15</f>
        <v>310.04040000000003</v>
      </c>
      <c r="P15" s="43">
        <v>117.633</v>
      </c>
      <c r="Q15" s="1">
        <f>4.5-0.22</f>
        <v>4.28</v>
      </c>
      <c r="R15" s="1">
        <f>P15*Q15</f>
        <v>503.46924000000001</v>
      </c>
      <c r="S15" s="1">
        <f>5*J54+2*J53</f>
        <v>15.750000000000004</v>
      </c>
      <c r="T15" s="1">
        <v>0.19</v>
      </c>
      <c r="U15" s="29">
        <f>R15-S15</f>
        <v>487.71924000000001</v>
      </c>
      <c r="V15" s="28">
        <f t="shared" si="2"/>
        <v>1313.94668</v>
      </c>
    </row>
    <row r="16" spans="2:22" ht="30" x14ac:dyDescent="0.25">
      <c r="B16" s="50" t="s">
        <v>46</v>
      </c>
      <c r="C16" s="38" t="s">
        <v>39</v>
      </c>
      <c r="D16" s="2">
        <v>56.448999999999998</v>
      </c>
      <c r="E16" s="1">
        <f>4.5-0.22</f>
        <v>4.28</v>
      </c>
      <c r="F16" s="1">
        <f>D16*E16</f>
        <v>241.60172</v>
      </c>
      <c r="G16" s="4"/>
      <c r="H16" s="4">
        <v>0.12</v>
      </c>
      <c r="I16" s="29">
        <f t="shared" ref="I16:I19" si="6">F16-G16</f>
        <v>241.60172</v>
      </c>
      <c r="J16" s="30">
        <v>25.206</v>
      </c>
      <c r="K16" s="1">
        <f>4.5-0.22</f>
        <v>4.28</v>
      </c>
      <c r="L16" s="4">
        <f>J16*K16</f>
        <v>107.88168</v>
      </c>
      <c r="M16" s="4"/>
      <c r="N16" s="4">
        <v>0.12</v>
      </c>
      <c r="O16" s="29">
        <f t="shared" ref="O16:O19" si="7">L16-M16</f>
        <v>107.88168</v>
      </c>
      <c r="P16" s="43">
        <v>66.831999999999994</v>
      </c>
      <c r="Q16" s="1">
        <f>4.5-0.22</f>
        <v>4.28</v>
      </c>
      <c r="R16" s="1">
        <f>P16*Q16</f>
        <v>286.04095999999998</v>
      </c>
      <c r="S16" s="1"/>
      <c r="T16" s="1">
        <v>0.12</v>
      </c>
      <c r="U16" s="29">
        <f t="shared" ref="U16:U19" si="8">R16-S16</f>
        <v>286.04095999999998</v>
      </c>
      <c r="V16" s="28">
        <f t="shared" si="2"/>
        <v>635.52436</v>
      </c>
    </row>
    <row r="17" spans="2:22" x14ac:dyDescent="0.25">
      <c r="B17" s="50" t="s">
        <v>47</v>
      </c>
      <c r="C17" s="38"/>
      <c r="D17" s="2">
        <v>70.63</v>
      </c>
      <c r="E17" s="1">
        <f>4.5-0.22</f>
        <v>4.28</v>
      </c>
      <c r="F17" s="1">
        <f>D17*E17</f>
        <v>302.29640000000001</v>
      </c>
      <c r="G17" s="4">
        <f>(1.05*3+1.55*16+2.05+2.55)*2.2</f>
        <v>71.610000000000014</v>
      </c>
      <c r="H17" s="4"/>
      <c r="I17" s="29">
        <f t="shared" si="6"/>
        <v>230.68639999999999</v>
      </c>
      <c r="J17" s="30">
        <v>49.3</v>
      </c>
      <c r="K17" s="1">
        <f>4.5-0.22</f>
        <v>4.28</v>
      </c>
      <c r="L17" s="4">
        <f>J17*K17</f>
        <v>211.00399999999999</v>
      </c>
      <c r="M17" s="4">
        <f>(1.05*2+1.55*11+2.05*4)*2.2</f>
        <v>60.170000000000009</v>
      </c>
      <c r="N17" s="4"/>
      <c r="O17" s="29">
        <f t="shared" si="7"/>
        <v>150.83399999999997</v>
      </c>
      <c r="P17" s="43">
        <v>78.75</v>
      </c>
      <c r="Q17" s="1">
        <f>4.5-0.22</f>
        <v>4.28</v>
      </c>
      <c r="R17" s="1">
        <f>P17*Q17</f>
        <v>337.05</v>
      </c>
      <c r="S17" s="1">
        <f>(1.55*19+2.05+1.05*2+2.55)*2.2</f>
        <v>79.53</v>
      </c>
      <c r="T17" s="1"/>
      <c r="U17" s="29">
        <f t="shared" si="8"/>
        <v>257.52</v>
      </c>
      <c r="V17" s="28"/>
    </row>
    <row r="18" spans="2:22" ht="30" x14ac:dyDescent="0.25">
      <c r="B18" s="50" t="s">
        <v>48</v>
      </c>
      <c r="C18" s="38" t="s">
        <v>40</v>
      </c>
      <c r="D18" s="2">
        <v>45.43</v>
      </c>
      <c r="E18" s="1">
        <f>4.5-0.22</f>
        <v>4.28</v>
      </c>
      <c r="F18" s="1">
        <f t="shared" ref="F18:F19" si="9">D18*E18</f>
        <v>194.44040000000001</v>
      </c>
      <c r="G18" s="4">
        <f>1*J54</f>
        <v>2.3100000000000005</v>
      </c>
      <c r="H18" s="4"/>
      <c r="I18" s="29">
        <f t="shared" si="6"/>
        <v>192.13040000000001</v>
      </c>
      <c r="J18" s="30">
        <v>19.204999999999998</v>
      </c>
      <c r="K18" s="1">
        <f>4.5-0.22</f>
        <v>4.28</v>
      </c>
      <c r="L18" s="4">
        <f>J18*K18</f>
        <v>82.197400000000002</v>
      </c>
      <c r="M18" s="4">
        <f>2*J53</f>
        <v>4.2</v>
      </c>
      <c r="N18" s="4"/>
      <c r="O18" s="29">
        <f t="shared" si="7"/>
        <v>77.997399999999999</v>
      </c>
      <c r="P18" s="43">
        <v>14.577999999999999</v>
      </c>
      <c r="Q18" s="1">
        <f>4.5-0.22</f>
        <v>4.28</v>
      </c>
      <c r="R18" s="1">
        <f>P18*Q18</f>
        <v>62.393840000000004</v>
      </c>
      <c r="S18" s="1"/>
      <c r="T18" s="1"/>
      <c r="U18" s="29">
        <f t="shared" si="8"/>
        <v>62.393840000000004</v>
      </c>
      <c r="V18" s="28">
        <f t="shared" si="2"/>
        <v>332.52163999999999</v>
      </c>
    </row>
    <row r="19" spans="2:22" ht="30.75" thickBot="1" x14ac:dyDescent="0.3">
      <c r="B19" s="50" t="s">
        <v>49</v>
      </c>
      <c r="C19" s="39" t="s">
        <v>41</v>
      </c>
      <c r="D19" s="10">
        <v>22.626999999999999</v>
      </c>
      <c r="E19" s="3">
        <f>4.5-0.22</f>
        <v>4.28</v>
      </c>
      <c r="F19" s="3">
        <f t="shared" si="9"/>
        <v>96.843559999999997</v>
      </c>
      <c r="G19" s="27"/>
      <c r="H19" s="27"/>
      <c r="I19" s="31">
        <f t="shared" si="6"/>
        <v>96.843559999999997</v>
      </c>
      <c r="J19" s="10">
        <v>34.889000000000003</v>
      </c>
      <c r="K19" s="3">
        <f>4.5-0.22</f>
        <v>4.28</v>
      </c>
      <c r="L19" s="27">
        <f>J19*K19</f>
        <v>149.32492000000002</v>
      </c>
      <c r="M19" s="27">
        <f>2*J57</f>
        <v>2.8770000000000002</v>
      </c>
      <c r="N19" s="27"/>
      <c r="O19" s="31">
        <f t="shared" si="7"/>
        <v>146.44792000000001</v>
      </c>
      <c r="P19" s="42">
        <v>17.777999999999999</v>
      </c>
      <c r="Q19" s="3">
        <f>4.5-0.22</f>
        <v>4.28</v>
      </c>
      <c r="R19" s="3">
        <f>P19*Q19</f>
        <v>76.089839999999995</v>
      </c>
      <c r="S19" s="3"/>
      <c r="T19" s="3"/>
      <c r="U19" s="31">
        <f t="shared" si="8"/>
        <v>76.089839999999995</v>
      </c>
      <c r="V19" s="28">
        <f t="shared" si="2"/>
        <v>319.38132000000002</v>
      </c>
    </row>
    <row r="20" spans="2:22" x14ac:dyDescent="0.25">
      <c r="C20" s="25" t="s">
        <v>11</v>
      </c>
      <c r="D20" s="12"/>
      <c r="E20" s="13"/>
      <c r="F20" s="13"/>
      <c r="G20" s="13"/>
      <c r="H20" s="13"/>
      <c r="I20" s="14"/>
      <c r="J20" s="12"/>
      <c r="K20" s="13"/>
      <c r="L20" s="13"/>
      <c r="M20" s="13"/>
      <c r="N20" s="13"/>
      <c r="O20" s="14"/>
      <c r="P20" s="35"/>
      <c r="Q20" s="13"/>
      <c r="R20" s="13"/>
      <c r="S20" s="13"/>
      <c r="T20" s="13"/>
      <c r="U20" s="14"/>
      <c r="V20" s="28"/>
    </row>
    <row r="21" spans="2:22" ht="30" x14ac:dyDescent="0.25">
      <c r="B21" s="50" t="s">
        <v>45</v>
      </c>
      <c r="C21" s="33" t="s">
        <v>38</v>
      </c>
      <c r="D21" s="15">
        <v>106.64100000000001</v>
      </c>
      <c r="E21" s="16">
        <f>4.5-0.22</f>
        <v>4.28</v>
      </c>
      <c r="F21" s="16">
        <f>D21*E21</f>
        <v>456.42348000000004</v>
      </c>
      <c r="G21" s="16">
        <f>8*J54+2*J55</f>
        <v>24.570000000000004</v>
      </c>
      <c r="H21" s="16">
        <v>0.19</v>
      </c>
      <c r="I21" s="17">
        <f>F21-G21</f>
        <v>431.85348000000005</v>
      </c>
      <c r="J21" s="15">
        <v>93.805000000000007</v>
      </c>
      <c r="K21" s="16">
        <f>4.5-0.22</f>
        <v>4.28</v>
      </c>
      <c r="L21" s="16">
        <f>J21*K21</f>
        <v>401.48540000000003</v>
      </c>
      <c r="M21" s="16"/>
      <c r="N21" s="16">
        <v>0.19</v>
      </c>
      <c r="O21" s="17">
        <f>L21-M21</f>
        <v>401.48540000000003</v>
      </c>
      <c r="P21" s="36">
        <v>107.03700000000001</v>
      </c>
      <c r="Q21" s="16">
        <f>4.5-0.22</f>
        <v>4.28</v>
      </c>
      <c r="R21" s="16">
        <f>P21*Q21</f>
        <v>458.11836000000005</v>
      </c>
      <c r="S21" s="16">
        <f>6*J54+3*J55+1*J53</f>
        <v>25.095000000000006</v>
      </c>
      <c r="T21" s="16">
        <v>0.19</v>
      </c>
      <c r="U21" s="17">
        <f>R21-S21</f>
        <v>433.02336000000003</v>
      </c>
      <c r="V21" s="28">
        <f t="shared" si="2"/>
        <v>1266.3622399999999</v>
      </c>
    </row>
    <row r="22" spans="2:22" ht="30.75" customHeight="1" x14ac:dyDescent="0.25">
      <c r="B22" s="50" t="s">
        <v>46</v>
      </c>
      <c r="C22" s="33" t="s">
        <v>39</v>
      </c>
      <c r="D22" s="15">
        <v>58.369</v>
      </c>
      <c r="E22" s="16">
        <f>4.5-0.22</f>
        <v>4.28</v>
      </c>
      <c r="F22" s="16">
        <f>D22*E22</f>
        <v>249.81932</v>
      </c>
      <c r="G22" s="16"/>
      <c r="H22" s="16">
        <v>0.12</v>
      </c>
      <c r="I22" s="17">
        <f t="shared" ref="I22:I25" si="10">F22-G22</f>
        <v>249.81932</v>
      </c>
      <c r="J22" s="15">
        <v>24.385999999999999</v>
      </c>
      <c r="K22" s="16">
        <f>4.5-0.22</f>
        <v>4.28</v>
      </c>
      <c r="L22" s="16">
        <f>J22*K22</f>
        <v>104.37208</v>
      </c>
      <c r="M22" s="16"/>
      <c r="N22" s="16">
        <v>0.12</v>
      </c>
      <c r="O22" s="17">
        <f t="shared" ref="O22:O25" si="11">L22-M22</f>
        <v>104.37208</v>
      </c>
      <c r="P22" s="36">
        <v>70.441999999999993</v>
      </c>
      <c r="Q22" s="16">
        <f>4.5-0.22</f>
        <v>4.28</v>
      </c>
      <c r="R22" s="16">
        <f>P22*Q22</f>
        <v>301.49176</v>
      </c>
      <c r="S22" s="16"/>
      <c r="T22" s="16">
        <v>0.12</v>
      </c>
      <c r="U22" s="17">
        <f t="shared" ref="U22:U25" si="12">R22-S22</f>
        <v>301.49176</v>
      </c>
      <c r="V22" s="28">
        <f t="shared" si="2"/>
        <v>655.68316000000004</v>
      </c>
    </row>
    <row r="23" spans="2:22" x14ac:dyDescent="0.25">
      <c r="B23" s="50" t="s">
        <v>47</v>
      </c>
      <c r="C23" s="33"/>
      <c r="D23" s="15">
        <v>53.95</v>
      </c>
      <c r="E23" s="16">
        <v>4.28</v>
      </c>
      <c r="F23" s="16">
        <f>D23*E23</f>
        <v>230.90600000000003</v>
      </c>
      <c r="G23" s="16">
        <f>(1.55*9+1.05*3+2.55)*2.2</f>
        <v>43.230000000000011</v>
      </c>
      <c r="H23" s="16"/>
      <c r="I23" s="17">
        <f t="shared" si="10"/>
        <v>187.67600000000002</v>
      </c>
      <c r="J23" s="15">
        <v>62.92</v>
      </c>
      <c r="K23" s="16">
        <f>4.5-0.22</f>
        <v>4.28</v>
      </c>
      <c r="L23" s="16">
        <f>J23*K23</f>
        <v>269.29760000000005</v>
      </c>
      <c r="M23" s="16">
        <f>(1.05*4+1.55*10+2.05*4+2.55*2)*2.2</f>
        <v>72.600000000000009</v>
      </c>
      <c r="N23" s="16"/>
      <c r="O23" s="17">
        <f t="shared" si="11"/>
        <v>196.69760000000002</v>
      </c>
      <c r="P23" s="36">
        <v>68.05</v>
      </c>
      <c r="Q23" s="16">
        <f>4.5-0.22</f>
        <v>4.28</v>
      </c>
      <c r="R23" s="16">
        <f>P23*Q23</f>
        <v>291.25400000000002</v>
      </c>
      <c r="S23" s="16">
        <f>(2.55*2+1.55*14+1.05*3)*2.2</f>
        <v>65.89</v>
      </c>
      <c r="T23" s="16"/>
      <c r="U23" s="17">
        <f t="shared" si="12"/>
        <v>225.36400000000003</v>
      </c>
      <c r="V23" s="28"/>
    </row>
    <row r="24" spans="2:22" ht="30" x14ac:dyDescent="0.25">
      <c r="B24" s="50" t="s">
        <v>48</v>
      </c>
      <c r="C24" s="33" t="s">
        <v>40</v>
      </c>
      <c r="D24" s="15">
        <v>20.922000000000001</v>
      </c>
      <c r="E24" s="16">
        <f>4.5-0.22</f>
        <v>4.28</v>
      </c>
      <c r="F24" s="16">
        <f t="shared" ref="F24:F25" si="13">D24*E24</f>
        <v>89.546160000000015</v>
      </c>
      <c r="G24" s="16">
        <f>2*J54+1*J52</f>
        <v>6.5100000000000016</v>
      </c>
      <c r="H24" s="16"/>
      <c r="I24" s="17">
        <f t="shared" si="10"/>
        <v>83.03616000000001</v>
      </c>
      <c r="J24" s="15">
        <v>24.298999999999999</v>
      </c>
      <c r="K24" s="16">
        <f>4.5-0.22</f>
        <v>4.28</v>
      </c>
      <c r="L24" s="16">
        <f t="shared" ref="L24:L25" si="14">J24*K24</f>
        <v>103.99972000000001</v>
      </c>
      <c r="M24" s="16">
        <f>2*J53+1*J52</f>
        <v>6.09</v>
      </c>
      <c r="N24" s="16"/>
      <c r="O24" s="17">
        <f t="shared" si="11"/>
        <v>97.909720000000007</v>
      </c>
      <c r="P24" s="36">
        <v>41.207999999999998</v>
      </c>
      <c r="Q24" s="16">
        <f>4.5-0.22</f>
        <v>4.28</v>
      </c>
      <c r="R24" s="16">
        <f t="shared" ref="R24:R25" si="15">P24*Q24</f>
        <v>176.37024</v>
      </c>
      <c r="S24" s="16">
        <f>1*J54+1*J59</f>
        <v>4.3680000000000003</v>
      </c>
      <c r="T24" s="16"/>
      <c r="U24" s="17">
        <f t="shared" si="12"/>
        <v>172.00224</v>
      </c>
      <c r="V24" s="28">
        <f t="shared" si="2"/>
        <v>352.94812000000002</v>
      </c>
    </row>
    <row r="25" spans="2:22" ht="30.75" thickBot="1" x14ac:dyDescent="0.3">
      <c r="B25" s="50" t="s">
        <v>49</v>
      </c>
      <c r="C25" s="34" t="s">
        <v>41</v>
      </c>
      <c r="D25" s="18">
        <v>21</v>
      </c>
      <c r="E25" s="19">
        <f>4.5-0.22</f>
        <v>4.28</v>
      </c>
      <c r="F25" s="19">
        <f t="shared" si="13"/>
        <v>89.88000000000001</v>
      </c>
      <c r="G25" s="19"/>
      <c r="H25" s="19"/>
      <c r="I25" s="20">
        <f t="shared" si="10"/>
        <v>89.88000000000001</v>
      </c>
      <c r="J25" s="18">
        <v>31.094000000000001</v>
      </c>
      <c r="K25" s="19">
        <f>4.5-0.22</f>
        <v>4.28</v>
      </c>
      <c r="L25" s="19">
        <f t="shared" si="14"/>
        <v>133.08232000000001</v>
      </c>
      <c r="M25" s="19">
        <f>2*J57</f>
        <v>2.8770000000000002</v>
      </c>
      <c r="N25" s="19"/>
      <c r="O25" s="20">
        <f t="shared" si="11"/>
        <v>130.20532</v>
      </c>
      <c r="P25" s="37">
        <v>25.638999999999999</v>
      </c>
      <c r="Q25" s="19">
        <f>4.5-0.22</f>
        <v>4.28</v>
      </c>
      <c r="R25" s="19">
        <f t="shared" si="15"/>
        <v>109.73492</v>
      </c>
      <c r="S25" s="19"/>
      <c r="T25" s="19"/>
      <c r="U25" s="20">
        <f t="shared" si="12"/>
        <v>109.73492</v>
      </c>
      <c r="V25" s="28">
        <f t="shared" si="2"/>
        <v>329.82024000000001</v>
      </c>
    </row>
    <row r="26" spans="2:22" x14ac:dyDescent="0.25">
      <c r="C26" s="26" t="s">
        <v>12</v>
      </c>
      <c r="D26" s="7"/>
      <c r="E26" s="8"/>
      <c r="F26" s="8"/>
      <c r="G26" s="8"/>
      <c r="H26" s="8"/>
      <c r="I26" s="9"/>
      <c r="J26" s="7"/>
      <c r="K26" s="8"/>
      <c r="L26" s="8"/>
      <c r="M26" s="8"/>
      <c r="N26" s="8"/>
      <c r="O26" s="9"/>
      <c r="P26" s="41"/>
      <c r="Q26" s="8"/>
      <c r="R26" s="8"/>
      <c r="S26" s="8"/>
      <c r="T26" s="8"/>
      <c r="U26" s="9"/>
      <c r="V26" s="28"/>
    </row>
    <row r="27" spans="2:22" ht="30" x14ac:dyDescent="0.25">
      <c r="B27" s="50" t="s">
        <v>45</v>
      </c>
      <c r="C27" s="38" t="s">
        <v>38</v>
      </c>
      <c r="D27" s="2">
        <v>58.996000000000002</v>
      </c>
      <c r="E27" s="4">
        <v>4.33</v>
      </c>
      <c r="F27" s="1">
        <f>D27*E27</f>
        <v>255.45268000000002</v>
      </c>
      <c r="G27" s="4">
        <f>2*J54</f>
        <v>4.620000000000001</v>
      </c>
      <c r="H27" s="1">
        <v>0.19</v>
      </c>
      <c r="I27" s="29">
        <f>F27-G27</f>
        <v>250.83268000000001</v>
      </c>
      <c r="J27" s="2">
        <v>59.956000000000003</v>
      </c>
      <c r="K27" s="4">
        <v>4.33</v>
      </c>
      <c r="L27" s="1">
        <f>J27*K27</f>
        <v>259.60948000000002</v>
      </c>
      <c r="M27" s="1">
        <f>3*J54</f>
        <v>6.9300000000000015</v>
      </c>
      <c r="N27" s="1">
        <v>0.19</v>
      </c>
      <c r="O27" s="29">
        <f>L27-M27</f>
        <v>252.67948000000001</v>
      </c>
      <c r="P27" s="43">
        <v>111.515</v>
      </c>
      <c r="Q27" s="4">
        <v>4.33</v>
      </c>
      <c r="R27" s="1">
        <f>P27*Q27</f>
        <v>482.85995000000003</v>
      </c>
      <c r="S27" s="1">
        <f>6*J54+1*J53</f>
        <v>15.960000000000003</v>
      </c>
      <c r="T27" s="1">
        <v>0.19</v>
      </c>
      <c r="U27" s="29">
        <f>R27-S27</f>
        <v>466.89995000000005</v>
      </c>
      <c r="V27" s="28">
        <f t="shared" si="2"/>
        <v>970.41210999999998</v>
      </c>
    </row>
    <row r="28" spans="2:22" ht="30" x14ac:dyDescent="0.25">
      <c r="B28" s="50" t="s">
        <v>46</v>
      </c>
      <c r="C28" s="38" t="s">
        <v>39</v>
      </c>
      <c r="D28" s="2">
        <v>47.302</v>
      </c>
      <c r="E28" s="4">
        <v>4.33</v>
      </c>
      <c r="F28" s="1">
        <f t="shared" ref="F28:F31" si="16">D28*E28</f>
        <v>204.81765999999999</v>
      </c>
      <c r="G28" s="4"/>
      <c r="H28" s="1">
        <v>0.12</v>
      </c>
      <c r="I28" s="29">
        <f t="shared" ref="I28:I31" si="17">F28-G28</f>
        <v>204.81765999999999</v>
      </c>
      <c r="J28" s="2">
        <v>22.501000000000001</v>
      </c>
      <c r="K28" s="4">
        <v>4.33</v>
      </c>
      <c r="L28" s="1">
        <f>J28*K28</f>
        <v>97.429330000000007</v>
      </c>
      <c r="M28" s="1"/>
      <c r="N28" s="1">
        <v>0.12</v>
      </c>
      <c r="O28" s="29">
        <f t="shared" ref="O28:O31" si="18">L28-M28</f>
        <v>97.429330000000007</v>
      </c>
      <c r="P28" s="43">
        <v>66.725999999999999</v>
      </c>
      <c r="Q28" s="4">
        <v>4.33</v>
      </c>
      <c r="R28" s="1">
        <f>P28*Q28</f>
        <v>288.92358000000002</v>
      </c>
      <c r="S28" s="1"/>
      <c r="T28" s="1">
        <v>0.12</v>
      </c>
      <c r="U28" s="29">
        <f t="shared" ref="U28:U31" si="19">R28-S28</f>
        <v>288.92358000000002</v>
      </c>
      <c r="V28" s="28">
        <f t="shared" si="2"/>
        <v>591.17057</v>
      </c>
    </row>
    <row r="29" spans="2:22" x14ac:dyDescent="0.25">
      <c r="B29" s="50" t="s">
        <v>47</v>
      </c>
      <c r="C29" s="38"/>
      <c r="D29" s="2">
        <v>88</v>
      </c>
      <c r="E29" s="4">
        <v>4.33</v>
      </c>
      <c r="F29" s="1">
        <f t="shared" si="16"/>
        <v>381.04</v>
      </c>
      <c r="G29" s="4">
        <f>(2.05*3+1.55*18+1.05*3+2.55*2)*2.2</f>
        <v>93.060000000000016</v>
      </c>
      <c r="H29" s="1"/>
      <c r="I29" s="29">
        <f t="shared" si="17"/>
        <v>287.98</v>
      </c>
      <c r="J29" s="2">
        <v>35.9</v>
      </c>
      <c r="K29" s="4">
        <v>5.33</v>
      </c>
      <c r="L29" s="1">
        <f>J29*K29</f>
        <v>191.34700000000001</v>
      </c>
      <c r="M29" s="1">
        <f>(1.55*8+2.05*3)*2.2</f>
        <v>40.81</v>
      </c>
      <c r="N29" s="1"/>
      <c r="O29" s="29">
        <f t="shared" si="18"/>
        <v>150.53700000000001</v>
      </c>
      <c r="P29" s="43">
        <v>68.66</v>
      </c>
      <c r="Q29" s="4">
        <v>5.33</v>
      </c>
      <c r="R29" s="1">
        <f>P29*Q29</f>
        <v>365.95779999999996</v>
      </c>
      <c r="S29" s="1">
        <f>(2.05+1.55*17+1.05*2+2.55)*2.2</f>
        <v>72.710000000000022</v>
      </c>
      <c r="T29" s="1"/>
      <c r="U29" s="29">
        <f t="shared" si="19"/>
        <v>293.24779999999993</v>
      </c>
      <c r="V29" s="28"/>
    </row>
    <row r="30" spans="2:22" ht="30" x14ac:dyDescent="0.25">
      <c r="B30" s="50" t="s">
        <v>48</v>
      </c>
      <c r="C30" s="38" t="s">
        <v>40</v>
      </c>
      <c r="D30" s="2">
        <v>33.152999999999999</v>
      </c>
      <c r="E30" s="4">
        <v>4.33</v>
      </c>
      <c r="F30" s="1">
        <f t="shared" si="16"/>
        <v>143.55249000000001</v>
      </c>
      <c r="G30" s="4">
        <f>6*J52</f>
        <v>11.34</v>
      </c>
      <c r="H30" s="1"/>
      <c r="I30" s="29">
        <f t="shared" si="17"/>
        <v>132.21249</v>
      </c>
      <c r="J30" s="2">
        <v>10.9</v>
      </c>
      <c r="K30" s="4">
        <v>4.33</v>
      </c>
      <c r="L30" s="1">
        <f>J30*K30</f>
        <v>47.197000000000003</v>
      </c>
      <c r="M30" s="1">
        <f>2*J53</f>
        <v>4.2</v>
      </c>
      <c r="N30" s="1"/>
      <c r="O30" s="29">
        <f t="shared" si="18"/>
        <v>42.997</v>
      </c>
      <c r="P30" s="43">
        <v>20.617000000000001</v>
      </c>
      <c r="Q30" s="4">
        <v>4.33</v>
      </c>
      <c r="R30" s="1">
        <f>P30*Q30</f>
        <v>89.27161000000001</v>
      </c>
      <c r="S30" s="1"/>
      <c r="T30" s="1"/>
      <c r="U30" s="29">
        <f t="shared" si="19"/>
        <v>89.27161000000001</v>
      </c>
      <c r="V30" s="28">
        <f t="shared" si="2"/>
        <v>264.48110000000003</v>
      </c>
    </row>
    <row r="31" spans="2:22" ht="30.75" thickBot="1" x14ac:dyDescent="0.3">
      <c r="B31" s="50" t="s">
        <v>49</v>
      </c>
      <c r="C31" s="39" t="s">
        <v>41</v>
      </c>
      <c r="D31" s="10">
        <v>18.695</v>
      </c>
      <c r="E31" s="27">
        <v>4.33</v>
      </c>
      <c r="F31" s="3">
        <f t="shared" si="16"/>
        <v>80.949349999999995</v>
      </c>
      <c r="G31" s="27"/>
      <c r="H31" s="3"/>
      <c r="I31" s="31">
        <f t="shared" si="17"/>
        <v>80.949349999999995</v>
      </c>
      <c r="J31" s="10">
        <v>35.655999999999999</v>
      </c>
      <c r="K31" s="27">
        <v>4.33</v>
      </c>
      <c r="L31" s="3">
        <f>J31*K31</f>
        <v>154.39048</v>
      </c>
      <c r="M31" s="3">
        <f>2*J57</f>
        <v>2.8770000000000002</v>
      </c>
      <c r="N31" s="3"/>
      <c r="O31" s="31">
        <f t="shared" si="18"/>
        <v>151.51347999999999</v>
      </c>
      <c r="P31" s="42">
        <v>28.882000000000001</v>
      </c>
      <c r="Q31" s="27">
        <v>4.33</v>
      </c>
      <c r="R31" s="3">
        <f>P31*Q31</f>
        <v>125.05906</v>
      </c>
      <c r="S31" s="3"/>
      <c r="T31" s="3"/>
      <c r="U31" s="31">
        <f t="shared" si="19"/>
        <v>125.05906</v>
      </c>
      <c r="V31" s="28">
        <f t="shared" si="2"/>
        <v>357.52188999999998</v>
      </c>
    </row>
    <row r="33" spans="24:26" x14ac:dyDescent="0.25">
      <c r="X33" s="32"/>
      <c r="Y33" s="32"/>
      <c r="Z33" s="1"/>
    </row>
    <row r="34" spans="24:26" x14ac:dyDescent="0.25">
      <c r="X34" s="32"/>
      <c r="Y34" s="32"/>
      <c r="Z34" s="1"/>
    </row>
    <row r="35" spans="24:26" x14ac:dyDescent="0.25">
      <c r="X35" s="32"/>
      <c r="Y35" s="32"/>
      <c r="Z35" s="1"/>
    </row>
    <row r="36" spans="24:26" x14ac:dyDescent="0.25">
      <c r="X36" s="32"/>
      <c r="Y36" s="32"/>
      <c r="Z36" s="1"/>
    </row>
    <row r="51" spans="6:10" x14ac:dyDescent="0.25">
      <c r="F51" t="s">
        <v>14</v>
      </c>
    </row>
    <row r="52" spans="6:10" x14ac:dyDescent="0.25">
      <c r="F52">
        <v>1</v>
      </c>
      <c r="H52">
        <v>0.9</v>
      </c>
      <c r="I52">
        <v>2.1</v>
      </c>
      <c r="J52">
        <f>H52*I52</f>
        <v>1.8900000000000001</v>
      </c>
    </row>
    <row r="53" spans="6:10" x14ac:dyDescent="0.25">
      <c r="F53">
        <v>2</v>
      </c>
      <c r="H53">
        <v>1</v>
      </c>
      <c r="I53">
        <v>2.1</v>
      </c>
      <c r="J53">
        <f t="shared" ref="J53:J62" si="20">H53*I53</f>
        <v>2.1</v>
      </c>
    </row>
    <row r="54" spans="6:10" x14ac:dyDescent="0.25">
      <c r="F54">
        <v>3</v>
      </c>
      <c r="H54">
        <v>1.1000000000000001</v>
      </c>
      <c r="I54">
        <v>2.1</v>
      </c>
      <c r="J54">
        <f t="shared" si="20"/>
        <v>2.3100000000000005</v>
      </c>
    </row>
    <row r="55" spans="6:10" x14ac:dyDescent="0.25">
      <c r="F55">
        <v>4</v>
      </c>
      <c r="H55">
        <v>1.45</v>
      </c>
      <c r="I55">
        <v>2.1</v>
      </c>
      <c r="J55">
        <f t="shared" si="20"/>
        <v>3.0449999999999999</v>
      </c>
    </row>
    <row r="56" spans="6:10" x14ac:dyDescent="0.25">
      <c r="F56">
        <v>5</v>
      </c>
      <c r="H56">
        <v>1.85</v>
      </c>
      <c r="I56">
        <v>2.1</v>
      </c>
      <c r="J56">
        <f t="shared" si="20"/>
        <v>3.8850000000000002</v>
      </c>
    </row>
    <row r="57" spans="6:10" x14ac:dyDescent="0.25">
      <c r="F57">
        <v>6</v>
      </c>
      <c r="H57">
        <v>0.68500000000000005</v>
      </c>
      <c r="I57">
        <v>2.1</v>
      </c>
      <c r="J57">
        <f t="shared" si="20"/>
        <v>1.4385000000000001</v>
      </c>
    </row>
    <row r="58" spans="6:10" x14ac:dyDescent="0.25">
      <c r="F58">
        <v>7</v>
      </c>
      <c r="H58">
        <v>0.68</v>
      </c>
      <c r="I58">
        <v>2.1</v>
      </c>
      <c r="J58">
        <f t="shared" si="20"/>
        <v>1.4280000000000002</v>
      </c>
    </row>
    <row r="59" spans="6:10" x14ac:dyDescent="0.25">
      <c r="F59">
        <v>8</v>
      </c>
      <c r="H59">
        <v>0.98</v>
      </c>
      <c r="I59">
        <v>2.1</v>
      </c>
      <c r="J59">
        <f t="shared" si="20"/>
        <v>2.0579999999999998</v>
      </c>
    </row>
    <row r="60" spans="6:10" x14ac:dyDescent="0.25">
      <c r="F60" t="s">
        <v>16</v>
      </c>
      <c r="H60">
        <v>0.91</v>
      </c>
      <c r="I60">
        <v>1.53</v>
      </c>
      <c r="J60">
        <f>H60*I60</f>
        <v>1.3923000000000001</v>
      </c>
    </row>
    <row r="61" spans="6:10" x14ac:dyDescent="0.25">
      <c r="F61" t="s">
        <v>17</v>
      </c>
      <c r="H61">
        <v>1.04</v>
      </c>
      <c r="I61">
        <v>0.87</v>
      </c>
      <c r="J61">
        <f t="shared" si="20"/>
        <v>0.90480000000000005</v>
      </c>
    </row>
    <row r="62" spans="6:10" x14ac:dyDescent="0.25">
      <c r="F62" t="s">
        <v>43</v>
      </c>
      <c r="H62">
        <v>1.32</v>
      </c>
      <c r="I62">
        <v>1.1499999999999999</v>
      </c>
      <c r="J62">
        <f t="shared" si="20"/>
        <v>1.518</v>
      </c>
    </row>
    <row r="63" spans="6:10" x14ac:dyDescent="0.25">
      <c r="F63" t="s">
        <v>19</v>
      </c>
    </row>
    <row r="64" spans="6:10" x14ac:dyDescent="0.25">
      <c r="F64" s="11" t="s">
        <v>20</v>
      </c>
      <c r="H64">
        <v>0.14000000000000001</v>
      </c>
      <c r="I64">
        <v>1.29</v>
      </c>
      <c r="J64">
        <f>H64*I64</f>
        <v>0.18060000000000001</v>
      </c>
    </row>
    <row r="65" spans="6:10" x14ac:dyDescent="0.25">
      <c r="F65" s="11" t="s">
        <v>21</v>
      </c>
      <c r="H65">
        <v>0.14000000000000001</v>
      </c>
      <c r="I65">
        <v>1.29</v>
      </c>
      <c r="J65">
        <f t="shared" ref="J65:J69" si="21">H65*I65</f>
        <v>0.18060000000000001</v>
      </c>
    </row>
    <row r="66" spans="6:10" x14ac:dyDescent="0.25">
      <c r="F66" s="11" t="s">
        <v>22</v>
      </c>
      <c r="H66">
        <v>0.14000000000000001</v>
      </c>
      <c r="I66">
        <v>1.29</v>
      </c>
      <c r="J66">
        <f t="shared" si="21"/>
        <v>0.18060000000000001</v>
      </c>
    </row>
    <row r="67" spans="6:10" x14ac:dyDescent="0.25">
      <c r="F67" s="11" t="s">
        <v>23</v>
      </c>
      <c r="H67">
        <v>0.14000000000000001</v>
      </c>
      <c r="I67">
        <v>1.55</v>
      </c>
      <c r="J67">
        <f t="shared" si="21"/>
        <v>0.21700000000000003</v>
      </c>
    </row>
    <row r="68" spans="6:10" x14ac:dyDescent="0.25">
      <c r="F68" s="11" t="s">
        <v>24</v>
      </c>
      <c r="H68">
        <v>0.14000000000000001</v>
      </c>
      <c r="I68">
        <v>1.55</v>
      </c>
      <c r="J68">
        <f t="shared" si="21"/>
        <v>0.21700000000000003</v>
      </c>
    </row>
    <row r="69" spans="6:10" x14ac:dyDescent="0.25">
      <c r="F69" s="11" t="s">
        <v>25</v>
      </c>
      <c r="H69">
        <v>0.14000000000000001</v>
      </c>
      <c r="I69">
        <v>1.94</v>
      </c>
      <c r="J69">
        <f t="shared" si="21"/>
        <v>0.27160000000000001</v>
      </c>
    </row>
  </sheetData>
  <mergeCells count="4">
    <mergeCell ref="D6:I6"/>
    <mergeCell ref="J6:O6"/>
    <mergeCell ref="P6:U6"/>
    <mergeCell ref="V6:V7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71686-30C5-462D-B05F-47A19C4ED072}">
  <dimension ref="I7:AN274"/>
  <sheetViews>
    <sheetView topLeftCell="B238" workbookViewId="0">
      <selection activeCell="AJ270" sqref="AJ270"/>
    </sheetView>
  </sheetViews>
  <sheetFormatPr defaultRowHeight="15" x14ac:dyDescent="0.25"/>
  <cols>
    <col min="9" max="9" width="10" bestFit="1" customWidth="1"/>
  </cols>
  <sheetData>
    <row r="7" spans="9:40" x14ac:dyDescent="0.25">
      <c r="I7" t="s">
        <v>7</v>
      </c>
      <c r="J7" t="s">
        <v>26</v>
      </c>
      <c r="R7" t="s">
        <v>30</v>
      </c>
      <c r="Z7" t="s">
        <v>31</v>
      </c>
    </row>
    <row r="8" spans="9:40" x14ac:dyDescent="0.25">
      <c r="J8" t="s">
        <v>28</v>
      </c>
      <c r="N8" t="s">
        <v>29</v>
      </c>
      <c r="R8" t="s">
        <v>28</v>
      </c>
      <c r="V8" t="s">
        <v>29</v>
      </c>
      <c r="Z8" t="s">
        <v>32</v>
      </c>
      <c r="AD8" t="s">
        <v>29</v>
      </c>
      <c r="AH8" t="s">
        <v>33</v>
      </c>
      <c r="AL8" t="s">
        <v>34</v>
      </c>
    </row>
    <row r="9" spans="9:40" x14ac:dyDescent="0.25">
      <c r="J9">
        <v>530</v>
      </c>
      <c r="K9">
        <v>385</v>
      </c>
      <c r="L9">
        <f>J9/1000*K9/1000</f>
        <v>0.20405000000000001</v>
      </c>
      <c r="N9">
        <v>250</v>
      </c>
      <c r="O9">
        <v>250</v>
      </c>
      <c r="P9">
        <f>N9/1000*O9/1000</f>
        <v>6.25E-2</v>
      </c>
      <c r="R9">
        <v>270</v>
      </c>
      <c r="S9">
        <v>310</v>
      </c>
      <c r="T9">
        <f>R9/1000*S9/1000</f>
        <v>8.3699999999999997E-2</v>
      </c>
      <c r="V9">
        <v>1900</v>
      </c>
      <c r="W9">
        <v>400</v>
      </c>
      <c r="X9">
        <f>V9/1000*W9/1000</f>
        <v>0.76</v>
      </c>
      <c r="Z9">
        <v>400</v>
      </c>
      <c r="AA9">
        <v>310</v>
      </c>
      <c r="AB9">
        <f>Z9/1000*AA9/1000</f>
        <v>0.124</v>
      </c>
      <c r="AD9">
        <v>550</v>
      </c>
      <c r="AE9">
        <v>500</v>
      </c>
      <c r="AF9">
        <f>AD9/1000*AE9/1000</f>
        <v>0.27500000000000002</v>
      </c>
      <c r="AH9">
        <v>400</v>
      </c>
      <c r="AI9">
        <v>385</v>
      </c>
      <c r="AJ9">
        <f>AH9/1000*AI9/1000</f>
        <v>0.154</v>
      </c>
      <c r="AL9">
        <v>530</v>
      </c>
      <c r="AM9">
        <v>385</v>
      </c>
      <c r="AN9">
        <f>AL9/1000*AM9/1000</f>
        <v>0.20405000000000001</v>
      </c>
    </row>
    <row r="10" spans="9:40" x14ac:dyDescent="0.25">
      <c r="J10">
        <v>530</v>
      </c>
      <c r="K10">
        <v>385</v>
      </c>
      <c r="L10">
        <f t="shared" ref="L10:L33" si="0">J10/1000*K10/1000</f>
        <v>0.20405000000000001</v>
      </c>
      <c r="N10">
        <v>600</v>
      </c>
      <c r="O10">
        <v>500</v>
      </c>
      <c r="P10">
        <f t="shared" ref="P10:P68" si="1">N10/1000*O10/1000</f>
        <v>0.3</v>
      </c>
      <c r="R10">
        <v>270</v>
      </c>
      <c r="S10">
        <v>160</v>
      </c>
      <c r="T10">
        <f t="shared" ref="T10:T44" si="2">R10/1000*S10/1000</f>
        <v>4.3200000000000002E-2</v>
      </c>
      <c r="V10">
        <v>300</v>
      </c>
      <c r="W10">
        <v>550</v>
      </c>
      <c r="X10">
        <f t="shared" ref="X10:X56" si="3">V10/1000*W10/1000</f>
        <v>0.16500000000000001</v>
      </c>
      <c r="Z10">
        <v>270</v>
      </c>
      <c r="AA10">
        <v>460</v>
      </c>
      <c r="AB10">
        <f t="shared" ref="AB10:AB41" si="4">Z10/1000*AA10/1000</f>
        <v>0.1242</v>
      </c>
      <c r="AD10">
        <v>350</v>
      </c>
      <c r="AE10">
        <v>350</v>
      </c>
      <c r="AF10">
        <f t="shared" ref="AF10:AF71" si="5">AD10/1000*AE10/1000</f>
        <v>0.12249999999999998</v>
      </c>
      <c r="AH10">
        <v>400</v>
      </c>
      <c r="AI10">
        <v>385</v>
      </c>
      <c r="AJ10">
        <f t="shared" ref="AJ10:AJ13" si="6">AH10/1000*AI10/1000</f>
        <v>0.154</v>
      </c>
    </row>
    <row r="11" spans="9:40" x14ac:dyDescent="0.25">
      <c r="J11">
        <v>530</v>
      </c>
      <c r="K11">
        <v>385</v>
      </c>
      <c r="L11">
        <f t="shared" si="0"/>
        <v>0.20405000000000001</v>
      </c>
      <c r="N11">
        <v>450</v>
      </c>
      <c r="O11">
        <v>350</v>
      </c>
      <c r="P11">
        <f t="shared" si="1"/>
        <v>0.1575</v>
      </c>
      <c r="R11">
        <v>270</v>
      </c>
      <c r="S11">
        <v>235</v>
      </c>
      <c r="T11">
        <f t="shared" si="2"/>
        <v>6.3450000000000006E-2</v>
      </c>
      <c r="V11">
        <v>300</v>
      </c>
      <c r="W11">
        <v>300</v>
      </c>
      <c r="X11">
        <f t="shared" si="3"/>
        <v>0.09</v>
      </c>
      <c r="Z11">
        <v>270</v>
      </c>
      <c r="AA11">
        <v>310</v>
      </c>
      <c r="AB11">
        <f t="shared" si="4"/>
        <v>8.3699999999999997E-2</v>
      </c>
      <c r="AD11">
        <v>700</v>
      </c>
      <c r="AE11">
        <v>600</v>
      </c>
      <c r="AF11">
        <f t="shared" si="5"/>
        <v>0.42</v>
      </c>
      <c r="AH11">
        <v>400</v>
      </c>
      <c r="AI11">
        <v>385</v>
      </c>
      <c r="AJ11">
        <f t="shared" si="6"/>
        <v>0.154</v>
      </c>
    </row>
    <row r="12" spans="9:40" x14ac:dyDescent="0.25">
      <c r="J12">
        <v>480</v>
      </c>
      <c r="K12">
        <v>350</v>
      </c>
      <c r="L12">
        <f t="shared" si="0"/>
        <v>0.16800000000000001</v>
      </c>
      <c r="N12">
        <v>250</v>
      </c>
      <c r="O12">
        <v>250</v>
      </c>
      <c r="P12">
        <f t="shared" si="1"/>
        <v>6.25E-2</v>
      </c>
      <c r="R12">
        <v>270</v>
      </c>
      <c r="S12">
        <v>310</v>
      </c>
      <c r="T12">
        <f t="shared" si="2"/>
        <v>8.3699999999999997E-2</v>
      </c>
      <c r="V12">
        <v>250</v>
      </c>
      <c r="W12">
        <v>250</v>
      </c>
      <c r="X12">
        <f t="shared" si="3"/>
        <v>6.25E-2</v>
      </c>
      <c r="Z12">
        <v>400</v>
      </c>
      <c r="AA12">
        <v>385</v>
      </c>
      <c r="AB12">
        <f t="shared" si="4"/>
        <v>0.154</v>
      </c>
      <c r="AD12">
        <v>400</v>
      </c>
      <c r="AE12">
        <v>400</v>
      </c>
      <c r="AF12">
        <f t="shared" si="5"/>
        <v>0.16</v>
      </c>
      <c r="AH12">
        <v>400</v>
      </c>
      <c r="AI12">
        <v>385</v>
      </c>
      <c r="AJ12">
        <f t="shared" si="6"/>
        <v>0.154</v>
      </c>
    </row>
    <row r="13" spans="9:40" x14ac:dyDescent="0.25">
      <c r="J13">
        <v>270</v>
      </c>
      <c r="K13">
        <v>160</v>
      </c>
      <c r="L13">
        <f t="shared" si="0"/>
        <v>4.3200000000000002E-2</v>
      </c>
      <c r="N13">
        <v>250</v>
      </c>
      <c r="O13">
        <v>250</v>
      </c>
      <c r="P13">
        <f t="shared" si="1"/>
        <v>6.25E-2</v>
      </c>
      <c r="R13">
        <v>270</v>
      </c>
      <c r="S13">
        <v>310</v>
      </c>
      <c r="T13">
        <f t="shared" si="2"/>
        <v>8.3699999999999997E-2</v>
      </c>
      <c r="V13">
        <v>400</v>
      </c>
      <c r="W13">
        <v>400</v>
      </c>
      <c r="X13">
        <f t="shared" si="3"/>
        <v>0.16</v>
      </c>
      <c r="Z13">
        <v>400</v>
      </c>
      <c r="AA13">
        <v>385</v>
      </c>
      <c r="AB13">
        <f t="shared" si="4"/>
        <v>0.154</v>
      </c>
      <c r="AD13">
        <v>600</v>
      </c>
      <c r="AE13">
        <v>400</v>
      </c>
      <c r="AF13">
        <f t="shared" si="5"/>
        <v>0.24</v>
      </c>
      <c r="AH13">
        <v>400</v>
      </c>
      <c r="AI13">
        <v>385</v>
      </c>
      <c r="AJ13">
        <f t="shared" si="6"/>
        <v>0.154</v>
      </c>
    </row>
    <row r="14" spans="9:40" x14ac:dyDescent="0.25">
      <c r="J14">
        <v>270</v>
      </c>
      <c r="K14">
        <v>235</v>
      </c>
      <c r="L14">
        <f t="shared" si="0"/>
        <v>6.3450000000000006E-2</v>
      </c>
      <c r="N14">
        <v>300</v>
      </c>
      <c r="O14">
        <v>150</v>
      </c>
      <c r="P14">
        <f t="shared" si="1"/>
        <v>4.4999999999999998E-2</v>
      </c>
      <c r="R14">
        <v>270</v>
      </c>
      <c r="S14">
        <v>235</v>
      </c>
      <c r="T14">
        <f t="shared" si="2"/>
        <v>6.3450000000000006E-2</v>
      </c>
      <c r="V14">
        <v>350</v>
      </c>
      <c r="W14">
        <v>250</v>
      </c>
      <c r="X14">
        <f t="shared" si="3"/>
        <v>8.7499999999999994E-2</v>
      </c>
      <c r="Z14">
        <v>400</v>
      </c>
      <c r="AA14">
        <v>310</v>
      </c>
      <c r="AB14">
        <f t="shared" si="4"/>
        <v>0.124</v>
      </c>
      <c r="AD14">
        <v>700</v>
      </c>
      <c r="AE14">
        <v>350</v>
      </c>
      <c r="AF14">
        <f t="shared" si="5"/>
        <v>0.24499999999999997</v>
      </c>
      <c r="AJ14">
        <f>SUM(AJ9:AJ13)</f>
        <v>0.77</v>
      </c>
    </row>
    <row r="15" spans="9:40" x14ac:dyDescent="0.25">
      <c r="J15">
        <v>400</v>
      </c>
      <c r="K15">
        <v>310</v>
      </c>
      <c r="L15">
        <f t="shared" si="0"/>
        <v>0.124</v>
      </c>
      <c r="N15">
        <v>250</v>
      </c>
      <c r="O15">
        <v>250</v>
      </c>
      <c r="P15">
        <f t="shared" si="1"/>
        <v>6.25E-2</v>
      </c>
      <c r="R15">
        <v>270</v>
      </c>
      <c r="S15">
        <v>310</v>
      </c>
      <c r="T15">
        <f t="shared" si="2"/>
        <v>8.3699999999999997E-2</v>
      </c>
      <c r="V15">
        <v>400</v>
      </c>
      <c r="W15">
        <v>500</v>
      </c>
      <c r="X15">
        <f t="shared" si="3"/>
        <v>0.2</v>
      </c>
      <c r="Z15">
        <v>270</v>
      </c>
      <c r="AA15">
        <v>235</v>
      </c>
      <c r="AB15">
        <f t="shared" si="4"/>
        <v>6.3450000000000006E-2</v>
      </c>
      <c r="AD15">
        <v>250</v>
      </c>
      <c r="AE15">
        <v>250</v>
      </c>
      <c r="AF15">
        <f t="shared" si="5"/>
        <v>6.25E-2</v>
      </c>
    </row>
    <row r="16" spans="9:40" x14ac:dyDescent="0.25">
      <c r="J16">
        <v>270</v>
      </c>
      <c r="K16">
        <v>160</v>
      </c>
      <c r="L16">
        <f t="shared" si="0"/>
        <v>4.3200000000000002E-2</v>
      </c>
      <c r="N16">
        <v>250</v>
      </c>
      <c r="O16">
        <v>250</v>
      </c>
      <c r="P16">
        <f t="shared" si="1"/>
        <v>6.25E-2</v>
      </c>
      <c r="R16">
        <v>270</v>
      </c>
      <c r="S16">
        <v>310</v>
      </c>
      <c r="T16">
        <f t="shared" si="2"/>
        <v>8.3699999999999997E-2</v>
      </c>
      <c r="V16">
        <v>350</v>
      </c>
      <c r="W16">
        <v>250</v>
      </c>
      <c r="X16">
        <f t="shared" si="3"/>
        <v>8.7499999999999994E-2</v>
      </c>
      <c r="Z16">
        <v>400</v>
      </c>
      <c r="AA16">
        <v>385</v>
      </c>
      <c r="AB16">
        <f t="shared" si="4"/>
        <v>0.154</v>
      </c>
      <c r="AD16">
        <v>550</v>
      </c>
      <c r="AE16">
        <v>300</v>
      </c>
      <c r="AF16">
        <f t="shared" si="5"/>
        <v>0.16500000000000001</v>
      </c>
    </row>
    <row r="17" spans="10:32" x14ac:dyDescent="0.25">
      <c r="J17">
        <v>1800</v>
      </c>
      <c r="K17">
        <v>400</v>
      </c>
      <c r="L17">
        <f t="shared" si="0"/>
        <v>0.72</v>
      </c>
      <c r="N17">
        <v>250</v>
      </c>
      <c r="O17">
        <v>150</v>
      </c>
      <c r="P17">
        <f t="shared" si="1"/>
        <v>3.7499999999999999E-2</v>
      </c>
      <c r="R17">
        <v>270</v>
      </c>
      <c r="S17">
        <v>235</v>
      </c>
      <c r="T17">
        <f t="shared" si="2"/>
        <v>6.3450000000000006E-2</v>
      </c>
      <c r="V17">
        <v>400</v>
      </c>
      <c r="W17">
        <v>500</v>
      </c>
      <c r="X17">
        <f t="shared" si="3"/>
        <v>0.2</v>
      </c>
      <c r="Z17">
        <v>270</v>
      </c>
      <c r="AA17">
        <v>310</v>
      </c>
      <c r="AB17">
        <f t="shared" si="4"/>
        <v>8.3699999999999997E-2</v>
      </c>
      <c r="AD17">
        <v>250</v>
      </c>
      <c r="AE17">
        <v>250</v>
      </c>
      <c r="AF17">
        <f t="shared" si="5"/>
        <v>6.25E-2</v>
      </c>
    </row>
    <row r="18" spans="10:32" x14ac:dyDescent="0.25">
      <c r="J18">
        <v>400</v>
      </c>
      <c r="K18">
        <v>385</v>
      </c>
      <c r="L18">
        <f t="shared" si="0"/>
        <v>0.154</v>
      </c>
      <c r="N18">
        <v>300</v>
      </c>
      <c r="O18">
        <v>300</v>
      </c>
      <c r="P18">
        <f t="shared" si="1"/>
        <v>0.09</v>
      </c>
      <c r="R18">
        <v>270</v>
      </c>
      <c r="S18">
        <v>310</v>
      </c>
      <c r="T18">
        <f t="shared" si="2"/>
        <v>8.3699999999999997E-2</v>
      </c>
      <c r="V18">
        <v>400</v>
      </c>
      <c r="W18">
        <v>500</v>
      </c>
      <c r="X18">
        <f t="shared" si="3"/>
        <v>0.2</v>
      </c>
      <c r="Z18">
        <v>270</v>
      </c>
      <c r="AA18">
        <v>235</v>
      </c>
      <c r="AB18">
        <f t="shared" si="4"/>
        <v>6.3450000000000006E-2</v>
      </c>
      <c r="AD18">
        <v>300</v>
      </c>
      <c r="AE18">
        <v>150</v>
      </c>
      <c r="AF18">
        <f t="shared" si="5"/>
        <v>4.4999999999999998E-2</v>
      </c>
    </row>
    <row r="19" spans="10:32" x14ac:dyDescent="0.25">
      <c r="J19">
        <v>400</v>
      </c>
      <c r="K19">
        <v>385</v>
      </c>
      <c r="L19">
        <f t="shared" si="0"/>
        <v>0.154</v>
      </c>
      <c r="N19">
        <v>300</v>
      </c>
      <c r="O19">
        <v>250</v>
      </c>
      <c r="P19">
        <f t="shared" si="1"/>
        <v>7.4999999999999997E-2</v>
      </c>
      <c r="R19">
        <v>270</v>
      </c>
      <c r="S19">
        <v>310</v>
      </c>
      <c r="T19">
        <f t="shared" si="2"/>
        <v>8.3699999999999997E-2</v>
      </c>
      <c r="V19">
        <v>800</v>
      </c>
      <c r="W19">
        <v>400</v>
      </c>
      <c r="X19">
        <f t="shared" si="3"/>
        <v>0.32</v>
      </c>
      <c r="Z19">
        <v>270</v>
      </c>
      <c r="AA19">
        <v>610</v>
      </c>
      <c r="AB19">
        <f t="shared" si="4"/>
        <v>0.16470000000000001</v>
      </c>
      <c r="AD19">
        <v>900</v>
      </c>
      <c r="AE19">
        <v>350</v>
      </c>
      <c r="AF19">
        <f t="shared" si="5"/>
        <v>0.315</v>
      </c>
    </row>
    <row r="20" spans="10:32" x14ac:dyDescent="0.25">
      <c r="J20">
        <v>400</v>
      </c>
      <c r="K20">
        <v>385</v>
      </c>
      <c r="L20">
        <f t="shared" si="0"/>
        <v>0.154</v>
      </c>
      <c r="N20">
        <v>600</v>
      </c>
      <c r="O20">
        <v>500</v>
      </c>
      <c r="P20">
        <f t="shared" si="1"/>
        <v>0.3</v>
      </c>
      <c r="R20">
        <v>270</v>
      </c>
      <c r="S20">
        <v>235</v>
      </c>
      <c r="T20">
        <f t="shared" si="2"/>
        <v>6.3450000000000006E-2</v>
      </c>
      <c r="V20">
        <v>250</v>
      </c>
      <c r="W20">
        <v>250</v>
      </c>
      <c r="X20">
        <f t="shared" si="3"/>
        <v>6.25E-2</v>
      </c>
      <c r="Z20">
        <v>270</v>
      </c>
      <c r="AA20">
        <v>235</v>
      </c>
      <c r="AB20">
        <f t="shared" si="4"/>
        <v>6.3450000000000006E-2</v>
      </c>
      <c r="AD20">
        <v>250</v>
      </c>
      <c r="AE20">
        <v>250</v>
      </c>
      <c r="AF20">
        <f t="shared" si="5"/>
        <v>6.25E-2</v>
      </c>
    </row>
    <row r="21" spans="10:32" x14ac:dyDescent="0.25">
      <c r="J21">
        <v>400</v>
      </c>
      <c r="K21">
        <v>385</v>
      </c>
      <c r="L21">
        <f t="shared" si="0"/>
        <v>0.154</v>
      </c>
      <c r="N21">
        <v>1000</v>
      </c>
      <c r="O21">
        <v>700</v>
      </c>
      <c r="P21">
        <f t="shared" si="1"/>
        <v>0.7</v>
      </c>
      <c r="R21">
        <v>270</v>
      </c>
      <c r="S21">
        <v>235</v>
      </c>
      <c r="T21">
        <f t="shared" si="2"/>
        <v>6.3450000000000006E-2</v>
      </c>
      <c r="V21">
        <v>400</v>
      </c>
      <c r="W21">
        <v>350</v>
      </c>
      <c r="X21">
        <f t="shared" si="3"/>
        <v>0.14000000000000001</v>
      </c>
      <c r="Z21">
        <v>270</v>
      </c>
      <c r="AA21">
        <v>235</v>
      </c>
      <c r="AB21">
        <f t="shared" si="4"/>
        <v>6.3450000000000006E-2</v>
      </c>
      <c r="AD21">
        <v>450</v>
      </c>
      <c r="AE21">
        <v>350</v>
      </c>
      <c r="AF21">
        <f t="shared" si="5"/>
        <v>0.1575</v>
      </c>
    </row>
    <row r="22" spans="10:32" x14ac:dyDescent="0.25">
      <c r="J22">
        <v>400</v>
      </c>
      <c r="K22">
        <v>385</v>
      </c>
      <c r="L22">
        <f t="shared" si="0"/>
        <v>0.154</v>
      </c>
      <c r="N22">
        <v>1000</v>
      </c>
      <c r="O22">
        <v>700</v>
      </c>
      <c r="P22">
        <f t="shared" si="1"/>
        <v>0.7</v>
      </c>
      <c r="R22">
        <v>270</v>
      </c>
      <c r="S22">
        <v>235</v>
      </c>
      <c r="T22">
        <f t="shared" si="2"/>
        <v>6.3450000000000006E-2</v>
      </c>
      <c r="V22">
        <v>250</v>
      </c>
      <c r="W22">
        <v>250</v>
      </c>
      <c r="X22">
        <f t="shared" si="3"/>
        <v>6.25E-2</v>
      </c>
      <c r="Z22">
        <v>270</v>
      </c>
      <c r="AA22">
        <v>160</v>
      </c>
      <c r="AB22">
        <f t="shared" si="4"/>
        <v>4.3200000000000002E-2</v>
      </c>
      <c r="AD22">
        <v>650</v>
      </c>
      <c r="AE22">
        <v>900</v>
      </c>
      <c r="AF22">
        <f t="shared" si="5"/>
        <v>0.58499999999999996</v>
      </c>
    </row>
    <row r="23" spans="10:32" x14ac:dyDescent="0.25">
      <c r="J23">
        <v>270</v>
      </c>
      <c r="K23">
        <v>160</v>
      </c>
      <c r="L23">
        <f t="shared" si="0"/>
        <v>4.3200000000000002E-2</v>
      </c>
      <c r="N23">
        <v>500</v>
      </c>
      <c r="O23">
        <v>350</v>
      </c>
      <c r="P23">
        <f t="shared" si="1"/>
        <v>0.17499999999999999</v>
      </c>
      <c r="R23">
        <v>660</v>
      </c>
      <c r="S23">
        <v>610</v>
      </c>
      <c r="T23">
        <f t="shared" si="2"/>
        <v>0.40260000000000001</v>
      </c>
      <c r="V23">
        <v>400</v>
      </c>
      <c r="W23">
        <v>400</v>
      </c>
      <c r="X23">
        <f t="shared" si="3"/>
        <v>0.16</v>
      </c>
      <c r="Z23">
        <v>270</v>
      </c>
      <c r="AA23">
        <v>235</v>
      </c>
      <c r="AB23">
        <f t="shared" si="4"/>
        <v>6.3450000000000006E-2</v>
      </c>
      <c r="AD23">
        <v>300</v>
      </c>
      <c r="AE23">
        <v>300</v>
      </c>
      <c r="AF23">
        <f t="shared" si="5"/>
        <v>0.09</v>
      </c>
    </row>
    <row r="24" spans="10:32" x14ac:dyDescent="0.25">
      <c r="J24">
        <v>450</v>
      </c>
      <c r="K24">
        <v>450</v>
      </c>
      <c r="L24">
        <f t="shared" si="0"/>
        <v>0.20250000000000001</v>
      </c>
      <c r="N24">
        <v>1000</v>
      </c>
      <c r="O24">
        <v>700</v>
      </c>
      <c r="P24">
        <f t="shared" si="1"/>
        <v>0.7</v>
      </c>
      <c r="R24">
        <v>400</v>
      </c>
      <c r="S24">
        <v>310</v>
      </c>
      <c r="T24">
        <f t="shared" si="2"/>
        <v>0.124</v>
      </c>
      <c r="V24">
        <v>350</v>
      </c>
      <c r="W24">
        <v>350</v>
      </c>
      <c r="X24">
        <f t="shared" si="3"/>
        <v>0.12249999999999998</v>
      </c>
      <c r="Z24">
        <v>270</v>
      </c>
      <c r="AA24">
        <v>160</v>
      </c>
      <c r="AB24">
        <f t="shared" si="4"/>
        <v>4.3200000000000002E-2</v>
      </c>
      <c r="AD24">
        <v>300</v>
      </c>
      <c r="AE24">
        <v>300</v>
      </c>
      <c r="AF24">
        <f t="shared" si="5"/>
        <v>0.09</v>
      </c>
    </row>
    <row r="25" spans="10:32" x14ac:dyDescent="0.25">
      <c r="J25">
        <v>270</v>
      </c>
      <c r="K25">
        <v>160</v>
      </c>
      <c r="L25">
        <f t="shared" si="0"/>
        <v>4.3200000000000002E-2</v>
      </c>
      <c r="N25">
        <v>300</v>
      </c>
      <c r="O25">
        <v>200</v>
      </c>
      <c r="P25">
        <f t="shared" si="1"/>
        <v>0.06</v>
      </c>
      <c r="R25">
        <v>400</v>
      </c>
      <c r="S25">
        <v>385</v>
      </c>
      <c r="T25">
        <f t="shared" si="2"/>
        <v>0.154</v>
      </c>
      <c r="V25">
        <v>300</v>
      </c>
      <c r="W25">
        <v>300</v>
      </c>
      <c r="X25">
        <f t="shared" si="3"/>
        <v>0.09</v>
      </c>
      <c r="Z25">
        <v>270</v>
      </c>
      <c r="AA25">
        <v>160</v>
      </c>
      <c r="AB25">
        <f t="shared" si="4"/>
        <v>4.3200000000000002E-2</v>
      </c>
      <c r="AD25">
        <v>600</v>
      </c>
      <c r="AE25">
        <v>250</v>
      </c>
      <c r="AF25">
        <f t="shared" si="5"/>
        <v>0.15</v>
      </c>
    </row>
    <row r="26" spans="10:32" x14ac:dyDescent="0.25">
      <c r="J26">
        <v>400</v>
      </c>
      <c r="K26">
        <v>385</v>
      </c>
      <c r="L26">
        <f t="shared" si="0"/>
        <v>0.154</v>
      </c>
      <c r="N26">
        <v>1800</v>
      </c>
      <c r="O26">
        <v>500</v>
      </c>
      <c r="P26">
        <f t="shared" si="1"/>
        <v>0.9</v>
      </c>
      <c r="R26">
        <v>530</v>
      </c>
      <c r="S26">
        <v>385</v>
      </c>
      <c r="T26">
        <f t="shared" si="2"/>
        <v>0.20405000000000001</v>
      </c>
      <c r="V26">
        <v>300</v>
      </c>
      <c r="W26">
        <v>300</v>
      </c>
      <c r="X26">
        <f t="shared" si="3"/>
        <v>0.09</v>
      </c>
      <c r="Z26">
        <v>250</v>
      </c>
      <c r="AA26">
        <v>150</v>
      </c>
      <c r="AB26">
        <f t="shared" si="4"/>
        <v>3.7499999999999999E-2</v>
      </c>
      <c r="AD26">
        <v>300</v>
      </c>
      <c r="AE26">
        <v>250</v>
      </c>
      <c r="AF26">
        <f t="shared" si="5"/>
        <v>7.4999999999999997E-2</v>
      </c>
    </row>
    <row r="27" spans="10:32" x14ac:dyDescent="0.25">
      <c r="J27">
        <v>270</v>
      </c>
      <c r="K27">
        <v>160</v>
      </c>
      <c r="L27">
        <f t="shared" si="0"/>
        <v>4.3200000000000002E-2</v>
      </c>
      <c r="N27">
        <v>300</v>
      </c>
      <c r="O27">
        <v>150</v>
      </c>
      <c r="P27">
        <f t="shared" si="1"/>
        <v>4.4999999999999998E-2</v>
      </c>
      <c r="R27">
        <v>400</v>
      </c>
      <c r="S27">
        <v>385</v>
      </c>
      <c r="T27">
        <f t="shared" si="2"/>
        <v>0.154</v>
      </c>
      <c r="V27">
        <v>350</v>
      </c>
      <c r="W27">
        <v>350</v>
      </c>
      <c r="X27">
        <f t="shared" si="3"/>
        <v>0.12249999999999998</v>
      </c>
      <c r="Z27">
        <v>270</v>
      </c>
      <c r="AA27">
        <v>160</v>
      </c>
      <c r="AB27">
        <f t="shared" si="4"/>
        <v>4.3200000000000002E-2</v>
      </c>
      <c r="AD27">
        <v>250</v>
      </c>
      <c r="AE27">
        <v>250</v>
      </c>
      <c r="AF27">
        <f t="shared" si="5"/>
        <v>6.25E-2</v>
      </c>
    </row>
    <row r="28" spans="10:32" x14ac:dyDescent="0.25">
      <c r="J28">
        <v>270</v>
      </c>
      <c r="K28">
        <v>235</v>
      </c>
      <c r="L28">
        <f t="shared" si="0"/>
        <v>6.3450000000000006E-2</v>
      </c>
      <c r="N28">
        <v>800</v>
      </c>
      <c r="O28">
        <v>450</v>
      </c>
      <c r="P28">
        <f t="shared" si="1"/>
        <v>0.36</v>
      </c>
      <c r="R28">
        <v>400</v>
      </c>
      <c r="S28">
        <v>385</v>
      </c>
      <c r="T28">
        <f t="shared" si="2"/>
        <v>0.154</v>
      </c>
      <c r="V28">
        <v>250</v>
      </c>
      <c r="W28">
        <v>300</v>
      </c>
      <c r="X28">
        <f t="shared" si="3"/>
        <v>7.4999999999999997E-2</v>
      </c>
      <c r="Z28">
        <v>270</v>
      </c>
      <c r="AA28">
        <v>235</v>
      </c>
      <c r="AB28">
        <f t="shared" si="4"/>
        <v>6.3450000000000006E-2</v>
      </c>
      <c r="AD28">
        <v>350</v>
      </c>
      <c r="AE28">
        <v>400</v>
      </c>
      <c r="AF28">
        <f t="shared" si="5"/>
        <v>0.14000000000000001</v>
      </c>
    </row>
    <row r="29" spans="10:32" x14ac:dyDescent="0.25">
      <c r="J29">
        <v>400</v>
      </c>
      <c r="K29">
        <v>235</v>
      </c>
      <c r="L29">
        <f t="shared" si="0"/>
        <v>9.4E-2</v>
      </c>
      <c r="N29">
        <v>500</v>
      </c>
      <c r="O29">
        <v>250</v>
      </c>
      <c r="P29">
        <f t="shared" si="1"/>
        <v>0.125</v>
      </c>
      <c r="R29">
        <v>400</v>
      </c>
      <c r="S29">
        <v>385</v>
      </c>
      <c r="T29">
        <f t="shared" si="2"/>
        <v>0.154</v>
      </c>
      <c r="V29">
        <v>500</v>
      </c>
      <c r="W29">
        <v>300</v>
      </c>
      <c r="X29">
        <f t="shared" si="3"/>
        <v>0.15</v>
      </c>
      <c r="Z29">
        <v>530</v>
      </c>
      <c r="AA29">
        <v>610</v>
      </c>
      <c r="AB29">
        <f t="shared" si="4"/>
        <v>0.32330000000000003</v>
      </c>
      <c r="AD29">
        <v>650</v>
      </c>
      <c r="AE29">
        <v>900</v>
      </c>
      <c r="AF29">
        <f t="shared" si="5"/>
        <v>0.58499999999999996</v>
      </c>
    </row>
    <row r="30" spans="10:32" x14ac:dyDescent="0.25">
      <c r="J30">
        <v>270</v>
      </c>
      <c r="K30">
        <v>610</v>
      </c>
      <c r="L30">
        <f t="shared" si="0"/>
        <v>0.16470000000000001</v>
      </c>
      <c r="N30">
        <v>400</v>
      </c>
      <c r="O30">
        <v>700</v>
      </c>
      <c r="P30">
        <f t="shared" si="1"/>
        <v>0.28000000000000003</v>
      </c>
      <c r="R30">
        <v>270</v>
      </c>
      <c r="S30">
        <v>160</v>
      </c>
      <c r="T30">
        <f t="shared" si="2"/>
        <v>4.3200000000000002E-2</v>
      </c>
      <c r="V30">
        <v>250</v>
      </c>
      <c r="W30">
        <v>150</v>
      </c>
      <c r="X30">
        <f t="shared" si="3"/>
        <v>3.7499999999999999E-2</v>
      </c>
      <c r="Z30">
        <v>530</v>
      </c>
      <c r="AA30">
        <v>385</v>
      </c>
      <c r="AB30">
        <f t="shared" si="4"/>
        <v>0.20405000000000001</v>
      </c>
      <c r="AD30">
        <v>650</v>
      </c>
      <c r="AE30">
        <v>900</v>
      </c>
      <c r="AF30">
        <f t="shared" si="5"/>
        <v>0.58499999999999996</v>
      </c>
    </row>
    <row r="31" spans="10:32" x14ac:dyDescent="0.25">
      <c r="J31">
        <v>270</v>
      </c>
      <c r="K31">
        <v>310</v>
      </c>
      <c r="L31">
        <f t="shared" si="0"/>
        <v>8.3699999999999997E-2</v>
      </c>
      <c r="N31">
        <v>400</v>
      </c>
      <c r="O31">
        <v>200</v>
      </c>
      <c r="P31">
        <f t="shared" si="1"/>
        <v>0.08</v>
      </c>
      <c r="R31">
        <v>400</v>
      </c>
      <c r="S31">
        <v>385</v>
      </c>
      <c r="T31">
        <f t="shared" si="2"/>
        <v>0.154</v>
      </c>
      <c r="V31">
        <v>300</v>
      </c>
      <c r="W31">
        <v>300</v>
      </c>
      <c r="X31">
        <f t="shared" si="3"/>
        <v>0.09</v>
      </c>
      <c r="Z31">
        <v>270</v>
      </c>
      <c r="AA31">
        <v>160</v>
      </c>
      <c r="AB31">
        <f t="shared" si="4"/>
        <v>4.3200000000000002E-2</v>
      </c>
      <c r="AD31">
        <v>450</v>
      </c>
      <c r="AE31">
        <v>450</v>
      </c>
      <c r="AF31">
        <f t="shared" si="5"/>
        <v>0.20250000000000001</v>
      </c>
    </row>
    <row r="32" spans="10:32" x14ac:dyDescent="0.25">
      <c r="J32">
        <v>270</v>
      </c>
      <c r="K32">
        <v>235</v>
      </c>
      <c r="L32">
        <f t="shared" si="0"/>
        <v>6.3450000000000006E-2</v>
      </c>
      <c r="N32">
        <v>600</v>
      </c>
      <c r="O32">
        <v>900</v>
      </c>
      <c r="P32">
        <f t="shared" si="1"/>
        <v>0.54</v>
      </c>
      <c r="R32">
        <v>270</v>
      </c>
      <c r="S32">
        <v>235</v>
      </c>
      <c r="T32">
        <f t="shared" si="2"/>
        <v>6.3450000000000006E-2</v>
      </c>
      <c r="V32">
        <v>250</v>
      </c>
      <c r="W32">
        <v>250</v>
      </c>
      <c r="X32">
        <f t="shared" si="3"/>
        <v>6.25E-2</v>
      </c>
      <c r="Z32">
        <v>270</v>
      </c>
      <c r="AA32">
        <v>310</v>
      </c>
      <c r="AB32">
        <f t="shared" si="4"/>
        <v>8.3699999999999997E-2</v>
      </c>
      <c r="AD32">
        <v>250</v>
      </c>
      <c r="AE32">
        <v>250</v>
      </c>
      <c r="AF32">
        <f t="shared" si="5"/>
        <v>6.25E-2</v>
      </c>
    </row>
    <row r="33" spans="10:32" x14ac:dyDescent="0.25">
      <c r="J33">
        <v>270</v>
      </c>
      <c r="K33">
        <v>160</v>
      </c>
      <c r="L33">
        <f t="shared" si="0"/>
        <v>4.3200000000000002E-2</v>
      </c>
      <c r="N33">
        <v>700</v>
      </c>
      <c r="O33">
        <v>250</v>
      </c>
      <c r="P33">
        <f t="shared" si="1"/>
        <v>0.17499999999999999</v>
      </c>
      <c r="R33">
        <v>270</v>
      </c>
      <c r="S33">
        <v>235</v>
      </c>
      <c r="T33">
        <f t="shared" si="2"/>
        <v>6.3450000000000006E-2</v>
      </c>
      <c r="V33">
        <v>250</v>
      </c>
      <c r="W33">
        <v>250</v>
      </c>
      <c r="X33">
        <f t="shared" si="3"/>
        <v>6.25E-2</v>
      </c>
      <c r="Z33">
        <v>270</v>
      </c>
      <c r="AA33">
        <v>160</v>
      </c>
      <c r="AB33">
        <f t="shared" si="4"/>
        <v>4.3200000000000002E-2</v>
      </c>
      <c r="AD33">
        <v>250</v>
      </c>
      <c r="AE33">
        <v>250</v>
      </c>
      <c r="AF33">
        <f t="shared" si="5"/>
        <v>6.25E-2</v>
      </c>
    </row>
    <row r="34" spans="10:32" x14ac:dyDescent="0.25">
      <c r="N34">
        <v>300</v>
      </c>
      <c r="O34">
        <v>250</v>
      </c>
      <c r="P34">
        <f t="shared" si="1"/>
        <v>7.4999999999999997E-2</v>
      </c>
      <c r="R34">
        <v>400</v>
      </c>
      <c r="S34">
        <v>385</v>
      </c>
      <c r="T34">
        <f t="shared" si="2"/>
        <v>0.154</v>
      </c>
      <c r="V34">
        <v>1100</v>
      </c>
      <c r="W34">
        <v>1000</v>
      </c>
      <c r="X34">
        <f t="shared" si="3"/>
        <v>1.1000000000000001</v>
      </c>
      <c r="Z34">
        <v>400</v>
      </c>
      <c r="AA34">
        <v>385</v>
      </c>
      <c r="AB34">
        <f t="shared" si="4"/>
        <v>0.154</v>
      </c>
      <c r="AD34">
        <v>450</v>
      </c>
      <c r="AE34">
        <v>300</v>
      </c>
      <c r="AF34">
        <f t="shared" si="5"/>
        <v>0.13500000000000001</v>
      </c>
    </row>
    <row r="35" spans="10:32" x14ac:dyDescent="0.25">
      <c r="J35" t="s">
        <v>37</v>
      </c>
      <c r="N35">
        <v>350</v>
      </c>
      <c r="O35">
        <v>350</v>
      </c>
      <c r="P35">
        <f t="shared" si="1"/>
        <v>0.12249999999999998</v>
      </c>
      <c r="R35">
        <v>400</v>
      </c>
      <c r="S35">
        <v>385</v>
      </c>
      <c r="T35">
        <f t="shared" si="2"/>
        <v>0.154</v>
      </c>
      <c r="V35">
        <v>400</v>
      </c>
      <c r="W35">
        <v>400</v>
      </c>
      <c r="X35">
        <f t="shared" si="3"/>
        <v>0.16</v>
      </c>
      <c r="Z35">
        <v>530</v>
      </c>
      <c r="AA35">
        <v>385</v>
      </c>
      <c r="AB35">
        <f t="shared" si="4"/>
        <v>0.20405000000000001</v>
      </c>
      <c r="AD35">
        <v>350</v>
      </c>
      <c r="AE35">
        <v>350</v>
      </c>
      <c r="AF35">
        <f t="shared" si="5"/>
        <v>0.12249999999999998</v>
      </c>
    </row>
    <row r="36" spans="10:32" x14ac:dyDescent="0.25">
      <c r="J36">
        <v>2200</v>
      </c>
      <c r="K36">
        <v>140</v>
      </c>
      <c r="L36">
        <f>J36/1000*K36/1000</f>
        <v>0.308</v>
      </c>
      <c r="N36">
        <v>350</v>
      </c>
      <c r="O36">
        <v>350</v>
      </c>
      <c r="P36">
        <f t="shared" si="1"/>
        <v>0.12249999999999998</v>
      </c>
      <c r="R36">
        <v>530</v>
      </c>
      <c r="S36">
        <v>385</v>
      </c>
      <c r="T36">
        <f t="shared" si="2"/>
        <v>0.20405000000000001</v>
      </c>
      <c r="V36">
        <v>250</v>
      </c>
      <c r="W36">
        <v>250</v>
      </c>
      <c r="X36">
        <f t="shared" si="3"/>
        <v>6.25E-2</v>
      </c>
      <c r="Z36">
        <v>530</v>
      </c>
      <c r="AA36">
        <v>385</v>
      </c>
      <c r="AB36">
        <f t="shared" si="4"/>
        <v>0.20405000000000001</v>
      </c>
      <c r="AD36">
        <v>350</v>
      </c>
      <c r="AE36">
        <v>350</v>
      </c>
      <c r="AF36">
        <f t="shared" si="5"/>
        <v>0.12249999999999998</v>
      </c>
    </row>
    <row r="37" spans="10:32" x14ac:dyDescent="0.25">
      <c r="L37">
        <f>SUM(L9:L36)</f>
        <v>3.8505999999999996</v>
      </c>
      <c r="N37">
        <v>300</v>
      </c>
      <c r="O37">
        <v>250</v>
      </c>
      <c r="P37">
        <f t="shared" si="1"/>
        <v>7.4999999999999997E-2</v>
      </c>
      <c r="R37">
        <v>270</v>
      </c>
      <c r="S37">
        <v>310</v>
      </c>
      <c r="T37">
        <f t="shared" si="2"/>
        <v>8.3699999999999997E-2</v>
      </c>
      <c r="V37">
        <v>500</v>
      </c>
      <c r="W37">
        <v>350</v>
      </c>
      <c r="X37">
        <f t="shared" si="3"/>
        <v>0.17499999999999999</v>
      </c>
      <c r="Z37">
        <v>270</v>
      </c>
      <c r="AA37">
        <v>160</v>
      </c>
      <c r="AB37">
        <f t="shared" si="4"/>
        <v>4.3200000000000002E-2</v>
      </c>
      <c r="AD37">
        <v>400</v>
      </c>
      <c r="AE37">
        <v>200</v>
      </c>
      <c r="AF37">
        <f t="shared" si="5"/>
        <v>0.08</v>
      </c>
    </row>
    <row r="38" spans="10:32" x14ac:dyDescent="0.25">
      <c r="N38">
        <v>550</v>
      </c>
      <c r="O38">
        <v>850</v>
      </c>
      <c r="P38">
        <f t="shared" si="1"/>
        <v>0.46750000000000008</v>
      </c>
      <c r="R38">
        <v>400</v>
      </c>
      <c r="S38">
        <v>385</v>
      </c>
      <c r="T38">
        <f t="shared" si="2"/>
        <v>0.154</v>
      </c>
      <c r="V38">
        <v>1450</v>
      </c>
      <c r="W38">
        <v>700</v>
      </c>
      <c r="X38">
        <f t="shared" si="3"/>
        <v>1.0149999999999999</v>
      </c>
      <c r="Z38">
        <v>530</v>
      </c>
      <c r="AA38">
        <v>385</v>
      </c>
      <c r="AB38">
        <f t="shared" si="4"/>
        <v>0.20405000000000001</v>
      </c>
      <c r="AD38">
        <v>500</v>
      </c>
      <c r="AE38">
        <v>450</v>
      </c>
      <c r="AF38">
        <f t="shared" si="5"/>
        <v>0.22500000000000001</v>
      </c>
    </row>
    <row r="39" spans="10:32" x14ac:dyDescent="0.25">
      <c r="N39">
        <v>600</v>
      </c>
      <c r="O39">
        <v>900</v>
      </c>
      <c r="P39">
        <f t="shared" si="1"/>
        <v>0.54</v>
      </c>
      <c r="R39">
        <v>400</v>
      </c>
      <c r="S39">
        <v>385</v>
      </c>
      <c r="T39">
        <f t="shared" si="2"/>
        <v>0.154</v>
      </c>
      <c r="V39">
        <v>300</v>
      </c>
      <c r="W39">
        <v>300</v>
      </c>
      <c r="X39">
        <f t="shared" si="3"/>
        <v>0.09</v>
      </c>
      <c r="Z39">
        <v>270</v>
      </c>
      <c r="AA39">
        <v>310</v>
      </c>
      <c r="AB39">
        <f t="shared" si="4"/>
        <v>8.3699999999999997E-2</v>
      </c>
      <c r="AD39">
        <v>500</v>
      </c>
      <c r="AE39">
        <v>250</v>
      </c>
      <c r="AF39">
        <f t="shared" si="5"/>
        <v>0.125</v>
      </c>
    </row>
    <row r="40" spans="10:32" x14ac:dyDescent="0.25">
      <c r="N40">
        <v>300</v>
      </c>
      <c r="O40">
        <v>300</v>
      </c>
      <c r="P40">
        <f t="shared" si="1"/>
        <v>0.09</v>
      </c>
      <c r="R40">
        <v>660</v>
      </c>
      <c r="S40">
        <v>610</v>
      </c>
      <c r="T40">
        <f t="shared" si="2"/>
        <v>0.40260000000000001</v>
      </c>
      <c r="V40">
        <v>300</v>
      </c>
      <c r="W40">
        <v>300</v>
      </c>
      <c r="X40">
        <f t="shared" si="3"/>
        <v>0.09</v>
      </c>
      <c r="Z40">
        <v>270</v>
      </c>
      <c r="AA40">
        <v>310</v>
      </c>
      <c r="AB40">
        <f t="shared" si="4"/>
        <v>8.3699999999999997E-2</v>
      </c>
      <c r="AD40">
        <v>300</v>
      </c>
      <c r="AE40">
        <v>300</v>
      </c>
      <c r="AF40">
        <f t="shared" si="5"/>
        <v>0.09</v>
      </c>
    </row>
    <row r="41" spans="10:32" x14ac:dyDescent="0.25">
      <c r="N41">
        <v>250</v>
      </c>
      <c r="O41">
        <v>250</v>
      </c>
      <c r="P41">
        <f t="shared" si="1"/>
        <v>6.25E-2</v>
      </c>
      <c r="R41">
        <v>790</v>
      </c>
      <c r="S41">
        <v>610</v>
      </c>
      <c r="T41">
        <f t="shared" si="2"/>
        <v>0.48190000000000005</v>
      </c>
      <c r="V41">
        <v>900</v>
      </c>
      <c r="W41">
        <v>700</v>
      </c>
      <c r="X41">
        <f t="shared" si="3"/>
        <v>0.63</v>
      </c>
      <c r="Z41">
        <v>350</v>
      </c>
      <c r="AA41">
        <v>385</v>
      </c>
      <c r="AB41">
        <f t="shared" si="4"/>
        <v>0.13475000000000001</v>
      </c>
      <c r="AD41">
        <v>350</v>
      </c>
      <c r="AE41">
        <v>200</v>
      </c>
      <c r="AF41">
        <f t="shared" si="5"/>
        <v>7.0000000000000007E-2</v>
      </c>
    </row>
    <row r="42" spans="10:32" x14ac:dyDescent="0.25">
      <c r="N42">
        <v>250</v>
      </c>
      <c r="O42">
        <v>250</v>
      </c>
      <c r="P42">
        <f t="shared" si="1"/>
        <v>6.25E-2</v>
      </c>
      <c r="R42">
        <v>400</v>
      </c>
      <c r="S42">
        <v>400</v>
      </c>
      <c r="T42">
        <f t="shared" si="2"/>
        <v>0.16</v>
      </c>
      <c r="V42">
        <v>700</v>
      </c>
      <c r="W42">
        <v>600</v>
      </c>
      <c r="X42">
        <f t="shared" si="3"/>
        <v>0.42</v>
      </c>
      <c r="AB42">
        <f>SUM(AB9:AB41)</f>
        <v>3.5662500000000001</v>
      </c>
      <c r="AD42">
        <v>500</v>
      </c>
      <c r="AE42">
        <v>650</v>
      </c>
      <c r="AF42">
        <f t="shared" si="5"/>
        <v>0.32500000000000001</v>
      </c>
    </row>
    <row r="43" spans="10:32" x14ac:dyDescent="0.25">
      <c r="N43">
        <v>300</v>
      </c>
      <c r="O43">
        <v>250</v>
      </c>
      <c r="P43">
        <f t="shared" si="1"/>
        <v>7.4999999999999997E-2</v>
      </c>
      <c r="R43">
        <v>400</v>
      </c>
      <c r="S43">
        <v>385</v>
      </c>
      <c r="T43">
        <f t="shared" si="2"/>
        <v>0.154</v>
      </c>
      <c r="V43">
        <v>250</v>
      </c>
      <c r="W43">
        <v>150</v>
      </c>
      <c r="X43">
        <f t="shared" si="3"/>
        <v>3.7499999999999999E-2</v>
      </c>
      <c r="AD43">
        <v>500</v>
      </c>
      <c r="AE43">
        <v>350</v>
      </c>
      <c r="AF43">
        <f t="shared" si="5"/>
        <v>0.17499999999999999</v>
      </c>
    </row>
    <row r="44" spans="10:32" x14ac:dyDescent="0.25">
      <c r="N44">
        <v>250</v>
      </c>
      <c r="O44">
        <v>300</v>
      </c>
      <c r="P44">
        <f t="shared" si="1"/>
        <v>7.4999999999999997E-2</v>
      </c>
      <c r="R44">
        <v>270</v>
      </c>
      <c r="S44">
        <v>310</v>
      </c>
      <c r="T44">
        <f t="shared" si="2"/>
        <v>8.3699999999999997E-2</v>
      </c>
      <c r="V44">
        <v>1200</v>
      </c>
      <c r="W44">
        <v>450</v>
      </c>
      <c r="X44">
        <f t="shared" si="3"/>
        <v>0.54</v>
      </c>
      <c r="AD44">
        <v>900</v>
      </c>
      <c r="AE44">
        <v>600</v>
      </c>
      <c r="AF44">
        <f t="shared" si="5"/>
        <v>0.54</v>
      </c>
    </row>
    <row r="45" spans="10:32" x14ac:dyDescent="0.25">
      <c r="N45">
        <v>450</v>
      </c>
      <c r="O45">
        <v>200</v>
      </c>
      <c r="P45">
        <f t="shared" si="1"/>
        <v>0.09</v>
      </c>
      <c r="T45">
        <f>SUM(T9:T44)</f>
        <v>4.8665000000000003</v>
      </c>
      <c r="V45">
        <v>250</v>
      </c>
      <c r="W45">
        <v>250</v>
      </c>
      <c r="X45">
        <f t="shared" si="3"/>
        <v>6.25E-2</v>
      </c>
      <c r="AD45">
        <v>250</v>
      </c>
      <c r="AE45">
        <v>300</v>
      </c>
      <c r="AF45">
        <f t="shared" si="5"/>
        <v>7.4999999999999997E-2</v>
      </c>
    </row>
    <row r="46" spans="10:32" x14ac:dyDescent="0.25">
      <c r="N46">
        <v>500</v>
      </c>
      <c r="O46">
        <v>650</v>
      </c>
      <c r="P46">
        <f t="shared" si="1"/>
        <v>0.32500000000000001</v>
      </c>
      <c r="V46">
        <v>600</v>
      </c>
      <c r="W46">
        <v>900</v>
      </c>
      <c r="X46">
        <f t="shared" si="3"/>
        <v>0.54</v>
      </c>
      <c r="AD46">
        <v>900</v>
      </c>
      <c r="AE46">
        <v>600</v>
      </c>
      <c r="AF46">
        <f t="shared" si="5"/>
        <v>0.54</v>
      </c>
    </row>
    <row r="47" spans="10:32" x14ac:dyDescent="0.25">
      <c r="N47">
        <v>400</v>
      </c>
      <c r="O47">
        <v>400</v>
      </c>
      <c r="P47">
        <f t="shared" si="1"/>
        <v>0.16</v>
      </c>
      <c r="V47">
        <v>400</v>
      </c>
      <c r="W47">
        <v>400</v>
      </c>
      <c r="X47">
        <f t="shared" si="3"/>
        <v>0.16</v>
      </c>
      <c r="AD47">
        <v>900</v>
      </c>
      <c r="AE47">
        <v>600</v>
      </c>
      <c r="AF47">
        <f t="shared" si="5"/>
        <v>0.54</v>
      </c>
    </row>
    <row r="48" spans="10:32" x14ac:dyDescent="0.25">
      <c r="N48">
        <v>350</v>
      </c>
      <c r="O48">
        <v>350</v>
      </c>
      <c r="P48">
        <f t="shared" si="1"/>
        <v>0.12249999999999998</v>
      </c>
      <c r="V48">
        <v>1000</v>
      </c>
      <c r="W48">
        <v>500</v>
      </c>
      <c r="X48">
        <f t="shared" si="3"/>
        <v>0.5</v>
      </c>
      <c r="AD48">
        <v>250</v>
      </c>
      <c r="AE48">
        <v>250</v>
      </c>
      <c r="AF48">
        <f t="shared" si="5"/>
        <v>6.25E-2</v>
      </c>
    </row>
    <row r="49" spans="14:32" x14ac:dyDescent="0.25">
      <c r="N49">
        <v>250</v>
      </c>
      <c r="O49">
        <v>150</v>
      </c>
      <c r="P49">
        <f t="shared" si="1"/>
        <v>3.7499999999999999E-2</v>
      </c>
      <c r="V49">
        <v>250</v>
      </c>
      <c r="W49">
        <v>250</v>
      </c>
      <c r="X49">
        <f t="shared" si="3"/>
        <v>6.25E-2</v>
      </c>
      <c r="AD49">
        <v>900</v>
      </c>
      <c r="AE49">
        <v>600</v>
      </c>
      <c r="AF49">
        <f t="shared" si="5"/>
        <v>0.54</v>
      </c>
    </row>
    <row r="50" spans="14:32" x14ac:dyDescent="0.25">
      <c r="N50">
        <v>300</v>
      </c>
      <c r="O50">
        <v>300</v>
      </c>
      <c r="P50">
        <f t="shared" si="1"/>
        <v>0.09</v>
      </c>
      <c r="V50">
        <v>500</v>
      </c>
      <c r="W50">
        <v>250</v>
      </c>
      <c r="X50">
        <f t="shared" si="3"/>
        <v>0.125</v>
      </c>
      <c r="AD50">
        <v>900</v>
      </c>
      <c r="AE50">
        <v>550</v>
      </c>
      <c r="AF50">
        <f t="shared" si="5"/>
        <v>0.495</v>
      </c>
    </row>
    <row r="51" spans="14:32" x14ac:dyDescent="0.25">
      <c r="N51">
        <v>250</v>
      </c>
      <c r="O51">
        <v>150</v>
      </c>
      <c r="P51">
        <f t="shared" si="1"/>
        <v>3.7499999999999999E-2</v>
      </c>
      <c r="V51">
        <v>350</v>
      </c>
      <c r="W51">
        <v>350</v>
      </c>
      <c r="X51">
        <f t="shared" si="3"/>
        <v>0.12249999999999998</v>
      </c>
      <c r="AD51">
        <v>250</v>
      </c>
      <c r="AE51">
        <v>250</v>
      </c>
      <c r="AF51">
        <f t="shared" si="5"/>
        <v>6.25E-2</v>
      </c>
    </row>
    <row r="52" spans="14:32" x14ac:dyDescent="0.25">
      <c r="N52">
        <v>350</v>
      </c>
      <c r="O52">
        <v>350</v>
      </c>
      <c r="P52">
        <f t="shared" si="1"/>
        <v>0.12249999999999998</v>
      </c>
      <c r="V52">
        <v>300</v>
      </c>
      <c r="W52">
        <v>150</v>
      </c>
      <c r="X52">
        <f t="shared" si="3"/>
        <v>4.4999999999999998E-2</v>
      </c>
      <c r="AD52">
        <v>250</v>
      </c>
      <c r="AE52">
        <v>200</v>
      </c>
      <c r="AF52">
        <f t="shared" si="5"/>
        <v>0.05</v>
      </c>
    </row>
    <row r="53" spans="14:32" x14ac:dyDescent="0.25">
      <c r="N53">
        <v>300</v>
      </c>
      <c r="O53">
        <v>300</v>
      </c>
      <c r="P53">
        <f t="shared" si="1"/>
        <v>0.09</v>
      </c>
      <c r="V53">
        <v>600</v>
      </c>
      <c r="W53">
        <v>900</v>
      </c>
      <c r="X53">
        <f t="shared" si="3"/>
        <v>0.54</v>
      </c>
      <c r="AD53">
        <v>400</v>
      </c>
      <c r="AE53">
        <v>400</v>
      </c>
      <c r="AF53">
        <f t="shared" si="5"/>
        <v>0.16</v>
      </c>
    </row>
    <row r="54" spans="14:32" x14ac:dyDescent="0.25">
      <c r="N54">
        <v>350</v>
      </c>
      <c r="O54">
        <v>350</v>
      </c>
      <c r="P54">
        <f t="shared" si="1"/>
        <v>0.12249999999999998</v>
      </c>
      <c r="V54">
        <v>900</v>
      </c>
      <c r="W54">
        <v>600</v>
      </c>
      <c r="X54">
        <f t="shared" si="3"/>
        <v>0.54</v>
      </c>
      <c r="AD54">
        <v>250</v>
      </c>
      <c r="AE54">
        <v>150</v>
      </c>
      <c r="AF54">
        <f t="shared" si="5"/>
        <v>3.7499999999999999E-2</v>
      </c>
    </row>
    <row r="55" spans="14:32" x14ac:dyDescent="0.25">
      <c r="N55">
        <v>450</v>
      </c>
      <c r="O55">
        <v>450</v>
      </c>
      <c r="P55">
        <f t="shared" si="1"/>
        <v>0.20250000000000001</v>
      </c>
      <c r="V55">
        <v>250</v>
      </c>
      <c r="W55">
        <v>250</v>
      </c>
      <c r="X55">
        <f t="shared" si="3"/>
        <v>6.25E-2</v>
      </c>
      <c r="AD55">
        <v>250</v>
      </c>
      <c r="AE55">
        <v>250</v>
      </c>
      <c r="AF55">
        <f t="shared" si="5"/>
        <v>6.25E-2</v>
      </c>
    </row>
    <row r="56" spans="14:32" x14ac:dyDescent="0.25">
      <c r="N56">
        <v>350</v>
      </c>
      <c r="O56">
        <v>350</v>
      </c>
      <c r="P56">
        <f t="shared" si="1"/>
        <v>0.12249999999999998</v>
      </c>
      <c r="V56">
        <v>600</v>
      </c>
      <c r="W56">
        <v>900</v>
      </c>
      <c r="X56">
        <f t="shared" si="3"/>
        <v>0.54</v>
      </c>
      <c r="AD56">
        <v>300</v>
      </c>
      <c r="AE56">
        <v>150</v>
      </c>
      <c r="AF56">
        <f t="shared" si="5"/>
        <v>4.4999999999999998E-2</v>
      </c>
    </row>
    <row r="57" spans="14:32" x14ac:dyDescent="0.25">
      <c r="N57">
        <v>400</v>
      </c>
      <c r="O57">
        <v>350</v>
      </c>
      <c r="P57">
        <f t="shared" si="1"/>
        <v>0.14000000000000001</v>
      </c>
      <c r="X57">
        <f>SUM(X9:X56)</f>
        <v>11.279999999999998</v>
      </c>
      <c r="AD57">
        <v>350</v>
      </c>
      <c r="AE57">
        <v>500</v>
      </c>
      <c r="AF57">
        <f t="shared" si="5"/>
        <v>0.17499999999999999</v>
      </c>
    </row>
    <row r="58" spans="14:32" x14ac:dyDescent="0.25">
      <c r="N58">
        <v>300</v>
      </c>
      <c r="O58">
        <v>400</v>
      </c>
      <c r="P58">
        <f t="shared" si="1"/>
        <v>0.12</v>
      </c>
      <c r="AD58">
        <v>350</v>
      </c>
      <c r="AE58">
        <v>350</v>
      </c>
      <c r="AF58">
        <f t="shared" si="5"/>
        <v>0.12249999999999998</v>
      </c>
    </row>
    <row r="59" spans="14:32" x14ac:dyDescent="0.25">
      <c r="N59">
        <v>450</v>
      </c>
      <c r="O59">
        <v>450</v>
      </c>
      <c r="P59">
        <f t="shared" si="1"/>
        <v>0.20250000000000001</v>
      </c>
      <c r="AD59">
        <v>250</v>
      </c>
      <c r="AE59">
        <v>150</v>
      </c>
      <c r="AF59">
        <f t="shared" si="5"/>
        <v>3.7499999999999999E-2</v>
      </c>
    </row>
    <row r="60" spans="14:32" x14ac:dyDescent="0.25">
      <c r="N60">
        <v>400</v>
      </c>
      <c r="O60">
        <v>350</v>
      </c>
      <c r="P60">
        <f t="shared" si="1"/>
        <v>0.14000000000000001</v>
      </c>
      <c r="AD60">
        <v>400</v>
      </c>
      <c r="AE60">
        <v>400</v>
      </c>
      <c r="AF60">
        <f t="shared" si="5"/>
        <v>0.16</v>
      </c>
    </row>
    <row r="61" spans="14:32" x14ac:dyDescent="0.25">
      <c r="N61">
        <v>350</v>
      </c>
      <c r="O61">
        <v>350</v>
      </c>
      <c r="P61">
        <f t="shared" si="1"/>
        <v>0.12249999999999998</v>
      </c>
      <c r="AD61">
        <v>400</v>
      </c>
      <c r="AE61">
        <v>400</v>
      </c>
      <c r="AF61">
        <f t="shared" si="5"/>
        <v>0.16</v>
      </c>
    </row>
    <row r="62" spans="14:32" x14ac:dyDescent="0.25">
      <c r="N62">
        <v>300</v>
      </c>
      <c r="O62">
        <v>300</v>
      </c>
      <c r="P62">
        <f t="shared" si="1"/>
        <v>0.09</v>
      </c>
      <c r="AD62">
        <v>250</v>
      </c>
      <c r="AE62">
        <v>150</v>
      </c>
      <c r="AF62">
        <f t="shared" si="5"/>
        <v>3.7499999999999999E-2</v>
      </c>
    </row>
    <row r="63" spans="14:32" x14ac:dyDescent="0.25">
      <c r="N63">
        <v>400</v>
      </c>
      <c r="O63">
        <v>350</v>
      </c>
      <c r="P63">
        <f t="shared" si="1"/>
        <v>0.14000000000000001</v>
      </c>
      <c r="AD63">
        <v>700</v>
      </c>
      <c r="AE63">
        <v>350</v>
      </c>
      <c r="AF63">
        <f t="shared" si="5"/>
        <v>0.24499999999999997</v>
      </c>
    </row>
    <row r="64" spans="14:32" x14ac:dyDescent="0.25">
      <c r="N64">
        <v>500</v>
      </c>
      <c r="O64">
        <v>650</v>
      </c>
      <c r="P64">
        <f t="shared" si="1"/>
        <v>0.32500000000000001</v>
      </c>
      <c r="AD64">
        <v>450</v>
      </c>
      <c r="AE64">
        <v>350</v>
      </c>
      <c r="AF64">
        <f t="shared" si="5"/>
        <v>0.1575</v>
      </c>
    </row>
    <row r="65" spans="9:32" x14ac:dyDescent="0.25">
      <c r="N65">
        <v>250</v>
      </c>
      <c r="O65">
        <v>250</v>
      </c>
      <c r="P65">
        <f t="shared" si="1"/>
        <v>6.25E-2</v>
      </c>
      <c r="AD65">
        <v>250</v>
      </c>
      <c r="AE65">
        <v>250</v>
      </c>
      <c r="AF65">
        <f t="shared" si="5"/>
        <v>6.25E-2</v>
      </c>
    </row>
    <row r="66" spans="9:32" x14ac:dyDescent="0.25">
      <c r="N66">
        <v>400</v>
      </c>
      <c r="O66">
        <v>350</v>
      </c>
      <c r="P66">
        <f t="shared" si="1"/>
        <v>0.14000000000000001</v>
      </c>
      <c r="AD66">
        <v>600</v>
      </c>
      <c r="AE66">
        <v>300</v>
      </c>
      <c r="AF66">
        <f t="shared" si="5"/>
        <v>0.18</v>
      </c>
    </row>
    <row r="67" spans="9:32" x14ac:dyDescent="0.25">
      <c r="N67">
        <v>1100</v>
      </c>
      <c r="O67">
        <v>500</v>
      </c>
      <c r="P67">
        <f t="shared" si="1"/>
        <v>0.55000000000000004</v>
      </c>
      <c r="AD67">
        <v>250</v>
      </c>
      <c r="AE67">
        <v>150</v>
      </c>
      <c r="AF67">
        <f t="shared" si="5"/>
        <v>3.7499999999999999E-2</v>
      </c>
    </row>
    <row r="68" spans="9:32" x14ac:dyDescent="0.25">
      <c r="N68">
        <v>400</v>
      </c>
      <c r="O68">
        <v>350</v>
      </c>
      <c r="P68">
        <f t="shared" si="1"/>
        <v>0.14000000000000001</v>
      </c>
      <c r="AD68">
        <v>250</v>
      </c>
      <c r="AE68">
        <v>250</v>
      </c>
      <c r="AF68">
        <f t="shared" si="5"/>
        <v>6.25E-2</v>
      </c>
    </row>
    <row r="69" spans="9:32" x14ac:dyDescent="0.25">
      <c r="P69">
        <f>SUM(P9:P68)</f>
        <v>11.620000000000005</v>
      </c>
      <c r="AD69">
        <v>1200</v>
      </c>
      <c r="AE69">
        <v>350</v>
      </c>
      <c r="AF69">
        <f t="shared" si="5"/>
        <v>0.42</v>
      </c>
    </row>
    <row r="70" spans="9:32" x14ac:dyDescent="0.25">
      <c r="AD70">
        <v>700</v>
      </c>
      <c r="AE70">
        <v>500</v>
      </c>
      <c r="AF70">
        <f t="shared" si="5"/>
        <v>0.35</v>
      </c>
    </row>
    <row r="71" spans="9:32" x14ac:dyDescent="0.25">
      <c r="AD71">
        <v>500</v>
      </c>
      <c r="AE71">
        <v>200</v>
      </c>
      <c r="AF71">
        <f t="shared" si="5"/>
        <v>0.1</v>
      </c>
    </row>
    <row r="72" spans="9:32" x14ac:dyDescent="0.25">
      <c r="AF72">
        <f>SUM(AF9:AF71)</f>
        <v>12.009999999999998</v>
      </c>
    </row>
    <row r="80" spans="9:32" x14ac:dyDescent="0.25">
      <c r="I80" t="s">
        <v>9</v>
      </c>
      <c r="J80" t="s">
        <v>26</v>
      </c>
      <c r="R80" t="s">
        <v>30</v>
      </c>
      <c r="Z80" t="s">
        <v>31</v>
      </c>
    </row>
    <row r="81" spans="10:32" x14ac:dyDescent="0.25">
      <c r="J81" t="s">
        <v>28</v>
      </c>
      <c r="N81" t="s">
        <v>29</v>
      </c>
      <c r="R81" t="s">
        <v>28</v>
      </c>
      <c r="V81" t="s">
        <v>29</v>
      </c>
      <c r="Z81" t="s">
        <v>28</v>
      </c>
      <c r="AD81" t="s">
        <v>29</v>
      </c>
    </row>
    <row r="82" spans="10:32" x14ac:dyDescent="0.25">
      <c r="J82">
        <v>270</v>
      </c>
      <c r="K82">
        <v>310</v>
      </c>
      <c r="L82">
        <f t="shared" ref="L82:L88" si="7">J82/1000*K82/1000</f>
        <v>8.3699999999999997E-2</v>
      </c>
      <c r="N82">
        <v>750</v>
      </c>
      <c r="O82">
        <v>400</v>
      </c>
      <c r="P82">
        <f t="shared" ref="P82:P104" si="8">N82/1000*O82/1000</f>
        <v>0.3</v>
      </c>
      <c r="R82">
        <v>270</v>
      </c>
      <c r="S82">
        <v>310</v>
      </c>
      <c r="T82">
        <f t="shared" ref="T82:T85" si="9">R82/1000*S82/1000</f>
        <v>8.3699999999999997E-2</v>
      </c>
      <c r="V82">
        <v>300</v>
      </c>
      <c r="W82">
        <v>300</v>
      </c>
      <c r="X82">
        <f t="shared" ref="X82:X101" si="10">V82/1000*W82/1000</f>
        <v>0.09</v>
      </c>
      <c r="Z82">
        <v>530</v>
      </c>
      <c r="AA82">
        <v>310</v>
      </c>
      <c r="AB82">
        <f t="shared" ref="AB82:AB86" si="11">Z82/1000*AA82/1000</f>
        <v>0.1643</v>
      </c>
      <c r="AD82">
        <v>4000</v>
      </c>
      <c r="AE82">
        <v>400</v>
      </c>
      <c r="AF82">
        <f t="shared" ref="AF82:AF112" si="12">AD82/1000*AE82/1000</f>
        <v>1.6</v>
      </c>
    </row>
    <row r="83" spans="10:32" x14ac:dyDescent="0.25">
      <c r="J83">
        <v>270</v>
      </c>
      <c r="K83">
        <v>310</v>
      </c>
      <c r="L83">
        <f t="shared" si="7"/>
        <v>8.3699999999999997E-2</v>
      </c>
      <c r="N83">
        <v>700</v>
      </c>
      <c r="O83">
        <v>250</v>
      </c>
      <c r="P83">
        <f t="shared" si="8"/>
        <v>0.17499999999999999</v>
      </c>
      <c r="R83">
        <v>270</v>
      </c>
      <c r="S83">
        <v>310</v>
      </c>
      <c r="T83">
        <f t="shared" si="9"/>
        <v>8.3699999999999997E-2</v>
      </c>
      <c r="V83">
        <v>300</v>
      </c>
      <c r="W83">
        <v>250</v>
      </c>
      <c r="X83">
        <f t="shared" si="10"/>
        <v>7.4999999999999997E-2</v>
      </c>
      <c r="Z83">
        <v>530</v>
      </c>
      <c r="AA83">
        <v>310</v>
      </c>
      <c r="AB83">
        <f t="shared" si="11"/>
        <v>0.1643</v>
      </c>
      <c r="AD83">
        <v>700</v>
      </c>
      <c r="AE83">
        <v>250</v>
      </c>
      <c r="AF83">
        <f t="shared" si="12"/>
        <v>0.17499999999999999</v>
      </c>
    </row>
    <row r="84" spans="10:32" x14ac:dyDescent="0.25">
      <c r="J84">
        <v>270</v>
      </c>
      <c r="K84">
        <v>310</v>
      </c>
      <c r="L84">
        <f t="shared" si="7"/>
        <v>8.3699999999999997E-2</v>
      </c>
      <c r="N84">
        <v>300</v>
      </c>
      <c r="O84">
        <v>300</v>
      </c>
      <c r="P84">
        <f t="shared" si="8"/>
        <v>0.09</v>
      </c>
      <c r="R84">
        <v>270</v>
      </c>
      <c r="S84">
        <v>310</v>
      </c>
      <c r="T84">
        <f t="shared" si="9"/>
        <v>8.3699999999999997E-2</v>
      </c>
      <c r="V84">
        <v>300</v>
      </c>
      <c r="W84">
        <v>300</v>
      </c>
      <c r="X84">
        <f t="shared" si="10"/>
        <v>0.09</v>
      </c>
      <c r="Z84">
        <v>270</v>
      </c>
      <c r="AA84">
        <v>310</v>
      </c>
      <c r="AB84">
        <f t="shared" si="11"/>
        <v>8.3699999999999997E-2</v>
      </c>
      <c r="AD84">
        <v>850</v>
      </c>
      <c r="AE84">
        <v>500</v>
      </c>
      <c r="AF84">
        <f t="shared" si="12"/>
        <v>0.42499999999999999</v>
      </c>
    </row>
    <row r="85" spans="10:32" x14ac:dyDescent="0.25">
      <c r="J85">
        <v>270</v>
      </c>
      <c r="K85">
        <v>310</v>
      </c>
      <c r="L85">
        <f t="shared" si="7"/>
        <v>8.3699999999999997E-2</v>
      </c>
      <c r="N85">
        <v>500</v>
      </c>
      <c r="O85">
        <v>300</v>
      </c>
      <c r="P85">
        <f t="shared" si="8"/>
        <v>0.15</v>
      </c>
      <c r="R85">
        <v>400</v>
      </c>
      <c r="S85">
        <v>385</v>
      </c>
      <c r="T85">
        <f t="shared" si="9"/>
        <v>0.154</v>
      </c>
      <c r="V85">
        <v>900</v>
      </c>
      <c r="W85">
        <v>600</v>
      </c>
      <c r="X85">
        <f t="shared" si="10"/>
        <v>0.54</v>
      </c>
      <c r="Z85">
        <v>270</v>
      </c>
      <c r="AA85">
        <v>310</v>
      </c>
      <c r="AB85">
        <f t="shared" si="11"/>
        <v>8.3699999999999997E-2</v>
      </c>
      <c r="AD85">
        <v>300</v>
      </c>
      <c r="AE85">
        <v>300</v>
      </c>
      <c r="AF85">
        <f t="shared" si="12"/>
        <v>0.09</v>
      </c>
    </row>
    <row r="86" spans="10:32" x14ac:dyDescent="0.25">
      <c r="J86">
        <v>500</v>
      </c>
      <c r="K86">
        <v>300</v>
      </c>
      <c r="L86">
        <f t="shared" si="7"/>
        <v>0.15</v>
      </c>
      <c r="N86">
        <v>700</v>
      </c>
      <c r="O86">
        <v>350</v>
      </c>
      <c r="P86">
        <f t="shared" si="8"/>
        <v>0.24499999999999997</v>
      </c>
      <c r="T86">
        <f>SUM(T82:T85)</f>
        <v>0.40510000000000002</v>
      </c>
      <c r="V86">
        <v>900</v>
      </c>
      <c r="W86">
        <v>600</v>
      </c>
      <c r="X86">
        <f t="shared" si="10"/>
        <v>0.54</v>
      </c>
      <c r="Z86">
        <v>270</v>
      </c>
      <c r="AA86">
        <v>310</v>
      </c>
      <c r="AB86">
        <f t="shared" si="11"/>
        <v>8.3699999999999997E-2</v>
      </c>
      <c r="AD86">
        <v>300</v>
      </c>
      <c r="AE86">
        <v>300</v>
      </c>
      <c r="AF86">
        <f t="shared" si="12"/>
        <v>0.09</v>
      </c>
    </row>
    <row r="87" spans="10:32" x14ac:dyDescent="0.25">
      <c r="J87">
        <v>300</v>
      </c>
      <c r="K87">
        <v>300</v>
      </c>
      <c r="L87">
        <f t="shared" si="7"/>
        <v>0.09</v>
      </c>
      <c r="N87">
        <v>1100</v>
      </c>
      <c r="O87">
        <v>650</v>
      </c>
      <c r="P87">
        <f t="shared" si="8"/>
        <v>0.71500000000000008</v>
      </c>
      <c r="V87">
        <v>900</v>
      </c>
      <c r="W87">
        <v>600</v>
      </c>
      <c r="X87">
        <f t="shared" si="10"/>
        <v>0.54</v>
      </c>
      <c r="AB87">
        <f>SUM(AB82:AB86)</f>
        <v>0.57969999999999999</v>
      </c>
      <c r="AD87">
        <v>900</v>
      </c>
      <c r="AE87">
        <v>600</v>
      </c>
      <c r="AF87">
        <f t="shared" si="12"/>
        <v>0.54</v>
      </c>
    </row>
    <row r="88" spans="10:32" x14ac:dyDescent="0.25">
      <c r="J88">
        <v>270</v>
      </c>
      <c r="K88">
        <v>385</v>
      </c>
      <c r="L88">
        <f t="shared" si="7"/>
        <v>0.10395</v>
      </c>
      <c r="N88">
        <v>500</v>
      </c>
      <c r="O88">
        <v>350</v>
      </c>
      <c r="P88">
        <f t="shared" si="8"/>
        <v>0.17499999999999999</v>
      </c>
      <c r="V88">
        <v>300</v>
      </c>
      <c r="W88">
        <v>300</v>
      </c>
      <c r="X88">
        <f t="shared" si="10"/>
        <v>0.09</v>
      </c>
      <c r="AD88">
        <v>900</v>
      </c>
      <c r="AE88">
        <v>600</v>
      </c>
      <c r="AF88">
        <f t="shared" si="12"/>
        <v>0.54</v>
      </c>
    </row>
    <row r="89" spans="10:32" x14ac:dyDescent="0.25">
      <c r="L89">
        <f>SUM(L82:L88)</f>
        <v>0.67874999999999996</v>
      </c>
      <c r="N89">
        <v>600</v>
      </c>
      <c r="O89">
        <v>350</v>
      </c>
      <c r="P89">
        <f t="shared" si="8"/>
        <v>0.21</v>
      </c>
      <c r="V89">
        <v>900</v>
      </c>
      <c r="W89">
        <v>600</v>
      </c>
      <c r="X89">
        <f t="shared" si="10"/>
        <v>0.54</v>
      </c>
      <c r="AD89">
        <v>300</v>
      </c>
      <c r="AE89">
        <v>300</v>
      </c>
      <c r="AF89">
        <f t="shared" si="12"/>
        <v>0.09</v>
      </c>
    </row>
    <row r="90" spans="10:32" x14ac:dyDescent="0.25">
      <c r="N90">
        <v>500</v>
      </c>
      <c r="O90">
        <v>350</v>
      </c>
      <c r="P90">
        <f t="shared" si="8"/>
        <v>0.17499999999999999</v>
      </c>
      <c r="V90">
        <v>350</v>
      </c>
      <c r="W90">
        <v>500</v>
      </c>
      <c r="X90">
        <f t="shared" si="10"/>
        <v>0.17499999999999999</v>
      </c>
      <c r="AD90">
        <v>900</v>
      </c>
      <c r="AE90">
        <v>600</v>
      </c>
      <c r="AF90">
        <f t="shared" si="12"/>
        <v>0.54</v>
      </c>
    </row>
    <row r="91" spans="10:32" x14ac:dyDescent="0.25">
      <c r="N91">
        <v>800</v>
      </c>
      <c r="O91">
        <v>450</v>
      </c>
      <c r="P91">
        <f t="shared" si="8"/>
        <v>0.36</v>
      </c>
      <c r="V91">
        <v>300</v>
      </c>
      <c r="W91">
        <v>300</v>
      </c>
      <c r="X91">
        <f t="shared" si="10"/>
        <v>0.09</v>
      </c>
      <c r="AD91">
        <v>900</v>
      </c>
      <c r="AE91">
        <v>600</v>
      </c>
      <c r="AF91">
        <f t="shared" si="12"/>
        <v>0.54</v>
      </c>
    </row>
    <row r="92" spans="10:32" x14ac:dyDescent="0.25">
      <c r="N92">
        <v>500</v>
      </c>
      <c r="O92">
        <v>450</v>
      </c>
      <c r="P92">
        <f t="shared" si="8"/>
        <v>0.22500000000000001</v>
      </c>
      <c r="V92">
        <v>350</v>
      </c>
      <c r="W92">
        <v>400</v>
      </c>
      <c r="X92">
        <f t="shared" si="10"/>
        <v>0.14000000000000001</v>
      </c>
      <c r="AD92">
        <v>300</v>
      </c>
      <c r="AE92">
        <v>300</v>
      </c>
      <c r="AF92">
        <f t="shared" si="12"/>
        <v>0.09</v>
      </c>
    </row>
    <row r="93" spans="10:32" x14ac:dyDescent="0.25">
      <c r="N93">
        <v>400</v>
      </c>
      <c r="O93">
        <v>300</v>
      </c>
      <c r="P93">
        <f t="shared" si="8"/>
        <v>0.12</v>
      </c>
      <c r="V93">
        <v>350</v>
      </c>
      <c r="W93">
        <v>400</v>
      </c>
      <c r="X93">
        <f t="shared" si="10"/>
        <v>0.14000000000000001</v>
      </c>
      <c r="AD93">
        <v>1100</v>
      </c>
      <c r="AE93">
        <v>400</v>
      </c>
      <c r="AF93">
        <f t="shared" si="12"/>
        <v>0.44000000000000006</v>
      </c>
    </row>
    <row r="94" spans="10:32" x14ac:dyDescent="0.25">
      <c r="N94">
        <v>500</v>
      </c>
      <c r="O94">
        <v>200</v>
      </c>
      <c r="P94">
        <f t="shared" si="8"/>
        <v>0.1</v>
      </c>
      <c r="V94">
        <v>600</v>
      </c>
      <c r="W94">
        <v>300</v>
      </c>
      <c r="X94">
        <f t="shared" si="10"/>
        <v>0.18</v>
      </c>
      <c r="AD94">
        <v>300</v>
      </c>
      <c r="AE94">
        <v>300</v>
      </c>
      <c r="AF94">
        <f t="shared" si="12"/>
        <v>0.09</v>
      </c>
    </row>
    <row r="95" spans="10:32" x14ac:dyDescent="0.25">
      <c r="N95">
        <v>500</v>
      </c>
      <c r="O95">
        <v>300</v>
      </c>
      <c r="P95">
        <f t="shared" si="8"/>
        <v>0.15</v>
      </c>
      <c r="V95">
        <v>450</v>
      </c>
      <c r="W95">
        <v>500</v>
      </c>
      <c r="X95">
        <f t="shared" si="10"/>
        <v>0.22500000000000001</v>
      </c>
      <c r="AD95">
        <v>500</v>
      </c>
      <c r="AE95">
        <v>300</v>
      </c>
      <c r="AF95">
        <f t="shared" si="12"/>
        <v>0.15</v>
      </c>
    </row>
    <row r="96" spans="10:32" x14ac:dyDescent="0.25">
      <c r="N96">
        <v>600</v>
      </c>
      <c r="O96">
        <v>350</v>
      </c>
      <c r="P96">
        <f t="shared" si="8"/>
        <v>0.21</v>
      </c>
      <c r="V96">
        <v>550</v>
      </c>
      <c r="W96">
        <v>300</v>
      </c>
      <c r="X96">
        <f t="shared" si="10"/>
        <v>0.16500000000000001</v>
      </c>
      <c r="AD96">
        <v>600</v>
      </c>
      <c r="AE96">
        <v>400</v>
      </c>
      <c r="AF96">
        <f t="shared" si="12"/>
        <v>0.24</v>
      </c>
    </row>
    <row r="97" spans="14:32" x14ac:dyDescent="0.25">
      <c r="N97">
        <v>500</v>
      </c>
      <c r="O97">
        <v>350</v>
      </c>
      <c r="P97">
        <f t="shared" si="8"/>
        <v>0.17499999999999999</v>
      </c>
      <c r="V97">
        <v>500</v>
      </c>
      <c r="W97">
        <v>300</v>
      </c>
      <c r="X97">
        <f t="shared" si="10"/>
        <v>0.15</v>
      </c>
      <c r="AD97">
        <v>400</v>
      </c>
      <c r="AE97">
        <v>400</v>
      </c>
      <c r="AF97">
        <f t="shared" si="12"/>
        <v>0.16</v>
      </c>
    </row>
    <row r="98" spans="14:32" x14ac:dyDescent="0.25">
      <c r="N98">
        <v>500</v>
      </c>
      <c r="O98">
        <v>350</v>
      </c>
      <c r="P98">
        <f t="shared" si="8"/>
        <v>0.17499999999999999</v>
      </c>
      <c r="V98">
        <v>400</v>
      </c>
      <c r="W98">
        <v>300</v>
      </c>
      <c r="X98">
        <f t="shared" si="10"/>
        <v>0.12</v>
      </c>
      <c r="AD98">
        <v>550</v>
      </c>
      <c r="AE98">
        <v>350</v>
      </c>
      <c r="AF98">
        <f t="shared" si="12"/>
        <v>0.19250000000000003</v>
      </c>
    </row>
    <row r="99" spans="14:32" x14ac:dyDescent="0.25">
      <c r="N99">
        <v>600</v>
      </c>
      <c r="O99">
        <v>350</v>
      </c>
      <c r="P99">
        <f t="shared" si="8"/>
        <v>0.21</v>
      </c>
      <c r="V99">
        <v>500</v>
      </c>
      <c r="W99">
        <v>350</v>
      </c>
      <c r="X99">
        <f t="shared" si="10"/>
        <v>0.17499999999999999</v>
      </c>
      <c r="AD99">
        <v>450</v>
      </c>
      <c r="AE99">
        <v>350</v>
      </c>
      <c r="AF99">
        <f t="shared" si="12"/>
        <v>0.1575</v>
      </c>
    </row>
    <row r="100" spans="14:32" x14ac:dyDescent="0.25">
      <c r="N100">
        <v>1000</v>
      </c>
      <c r="O100">
        <v>700</v>
      </c>
      <c r="P100">
        <f t="shared" si="8"/>
        <v>0.7</v>
      </c>
      <c r="V100">
        <v>300</v>
      </c>
      <c r="W100">
        <v>300</v>
      </c>
      <c r="X100">
        <f t="shared" si="10"/>
        <v>0.09</v>
      </c>
      <c r="AD100">
        <v>500</v>
      </c>
      <c r="AE100">
        <v>250</v>
      </c>
      <c r="AF100">
        <f t="shared" si="12"/>
        <v>0.125</v>
      </c>
    </row>
    <row r="101" spans="14:32" x14ac:dyDescent="0.25">
      <c r="N101">
        <v>450</v>
      </c>
      <c r="O101">
        <v>450</v>
      </c>
      <c r="P101">
        <f t="shared" si="8"/>
        <v>0.20250000000000001</v>
      </c>
      <c r="V101">
        <v>300</v>
      </c>
      <c r="W101">
        <v>400</v>
      </c>
      <c r="X101">
        <f t="shared" si="10"/>
        <v>0.12</v>
      </c>
      <c r="AD101">
        <v>650</v>
      </c>
      <c r="AE101">
        <v>300</v>
      </c>
      <c r="AF101">
        <f t="shared" si="12"/>
        <v>0.19500000000000001</v>
      </c>
    </row>
    <row r="102" spans="14:32" x14ac:dyDescent="0.25">
      <c r="N102">
        <v>600</v>
      </c>
      <c r="O102">
        <v>900</v>
      </c>
      <c r="P102">
        <f t="shared" si="8"/>
        <v>0.54</v>
      </c>
      <c r="X102">
        <f>SUM(X82:X101)</f>
        <v>4.2750000000000004</v>
      </c>
      <c r="AD102">
        <v>650</v>
      </c>
      <c r="AE102">
        <v>300</v>
      </c>
      <c r="AF102">
        <f t="shared" si="12"/>
        <v>0.19500000000000001</v>
      </c>
    </row>
    <row r="103" spans="14:32" x14ac:dyDescent="0.25">
      <c r="N103">
        <v>600</v>
      </c>
      <c r="O103">
        <v>900</v>
      </c>
      <c r="P103">
        <f t="shared" si="8"/>
        <v>0.54</v>
      </c>
      <c r="AD103">
        <v>500</v>
      </c>
      <c r="AE103">
        <v>300</v>
      </c>
      <c r="AF103">
        <f t="shared" si="12"/>
        <v>0.15</v>
      </c>
    </row>
    <row r="104" spans="14:32" x14ac:dyDescent="0.25">
      <c r="N104">
        <v>450</v>
      </c>
      <c r="O104">
        <v>450</v>
      </c>
      <c r="P104">
        <f t="shared" si="8"/>
        <v>0.20250000000000001</v>
      </c>
      <c r="AD104">
        <v>500</v>
      </c>
      <c r="AE104">
        <v>300</v>
      </c>
      <c r="AF104">
        <f t="shared" si="12"/>
        <v>0.15</v>
      </c>
    </row>
    <row r="105" spans="14:32" x14ac:dyDescent="0.25">
      <c r="P105">
        <f>SUM(P82:P104)</f>
        <v>6.1449999999999987</v>
      </c>
      <c r="AD105">
        <v>650</v>
      </c>
      <c r="AE105">
        <v>300</v>
      </c>
      <c r="AF105">
        <f t="shared" si="12"/>
        <v>0.19500000000000001</v>
      </c>
    </row>
    <row r="106" spans="14:32" x14ac:dyDescent="0.25">
      <c r="AD106">
        <v>1100</v>
      </c>
      <c r="AE106">
        <v>2100</v>
      </c>
      <c r="AF106">
        <f t="shared" si="12"/>
        <v>2.31</v>
      </c>
    </row>
    <row r="107" spans="14:32" x14ac:dyDescent="0.25">
      <c r="AD107">
        <v>300</v>
      </c>
      <c r="AE107">
        <v>300</v>
      </c>
      <c r="AF107">
        <f t="shared" si="12"/>
        <v>0.09</v>
      </c>
    </row>
    <row r="108" spans="14:32" x14ac:dyDescent="0.25">
      <c r="AD108">
        <v>300</v>
      </c>
      <c r="AE108">
        <v>300</v>
      </c>
      <c r="AF108">
        <f t="shared" si="12"/>
        <v>0.09</v>
      </c>
    </row>
    <row r="109" spans="14:32" x14ac:dyDescent="0.25">
      <c r="AD109">
        <v>450</v>
      </c>
      <c r="AE109">
        <v>300</v>
      </c>
      <c r="AF109">
        <f t="shared" si="12"/>
        <v>0.13500000000000001</v>
      </c>
    </row>
    <row r="110" spans="14:32" x14ac:dyDescent="0.25">
      <c r="AD110">
        <v>550</v>
      </c>
      <c r="AE110">
        <v>300</v>
      </c>
      <c r="AF110">
        <f t="shared" si="12"/>
        <v>0.16500000000000001</v>
      </c>
    </row>
    <row r="111" spans="14:32" x14ac:dyDescent="0.25">
      <c r="AD111">
        <v>300</v>
      </c>
      <c r="AE111">
        <v>400</v>
      </c>
      <c r="AF111">
        <f t="shared" si="12"/>
        <v>0.12</v>
      </c>
    </row>
    <row r="112" spans="14:32" x14ac:dyDescent="0.25">
      <c r="AD112">
        <v>600</v>
      </c>
      <c r="AE112">
        <v>350</v>
      </c>
      <c r="AF112">
        <f t="shared" si="12"/>
        <v>0.21</v>
      </c>
    </row>
    <row r="113" spans="9:32" x14ac:dyDescent="0.25">
      <c r="AF113">
        <f>SUM(AF82:AF112)</f>
        <v>10.280000000000001</v>
      </c>
    </row>
    <row r="116" spans="9:32" x14ac:dyDescent="0.25">
      <c r="I116" t="s">
        <v>10</v>
      </c>
      <c r="J116" t="s">
        <v>26</v>
      </c>
      <c r="R116" t="s">
        <v>30</v>
      </c>
      <c r="Z116" t="s">
        <v>31</v>
      </c>
    </row>
    <row r="117" spans="9:32" x14ac:dyDescent="0.25">
      <c r="J117" t="s">
        <v>28</v>
      </c>
      <c r="N117" t="s">
        <v>29</v>
      </c>
      <c r="R117" t="s">
        <v>28</v>
      </c>
      <c r="V117" t="s">
        <v>29</v>
      </c>
      <c r="Z117" t="s">
        <v>28</v>
      </c>
      <c r="AD117" t="s">
        <v>29</v>
      </c>
    </row>
    <row r="118" spans="9:32" x14ac:dyDescent="0.25">
      <c r="J118">
        <v>660</v>
      </c>
      <c r="K118">
        <v>460</v>
      </c>
      <c r="L118">
        <f t="shared" ref="L118:L123" si="13">J118/1000*K118/1000</f>
        <v>0.30360000000000004</v>
      </c>
      <c r="N118">
        <v>500</v>
      </c>
      <c r="O118">
        <v>300</v>
      </c>
      <c r="P118">
        <f t="shared" ref="P118:P160" si="14">N118/1000*O118/1000</f>
        <v>0.15</v>
      </c>
      <c r="R118">
        <v>400</v>
      </c>
      <c r="S118">
        <v>310</v>
      </c>
      <c r="T118">
        <f t="shared" ref="T118:T122" si="15">R118/1000*S118/1000</f>
        <v>0.124</v>
      </c>
      <c r="V118">
        <v>900</v>
      </c>
      <c r="W118">
        <v>600</v>
      </c>
      <c r="X118">
        <f t="shared" ref="X118:X137" si="16">V118/1000*W118/1000</f>
        <v>0.54</v>
      </c>
      <c r="Z118">
        <v>530</v>
      </c>
      <c r="AA118">
        <v>310</v>
      </c>
      <c r="AB118">
        <f t="shared" ref="AB118:AB120" si="17">Z118/1000*AA118/1000</f>
        <v>0.1643</v>
      </c>
      <c r="AD118">
        <v>350</v>
      </c>
      <c r="AE118">
        <v>350</v>
      </c>
      <c r="AF118">
        <f t="shared" ref="AF118:AF160" si="18">AD118/1000*AE118/1000</f>
        <v>0.12249999999999998</v>
      </c>
    </row>
    <row r="119" spans="9:32" x14ac:dyDescent="0.25">
      <c r="J119">
        <v>270</v>
      </c>
      <c r="K119">
        <v>310</v>
      </c>
      <c r="L119">
        <f t="shared" si="13"/>
        <v>8.3699999999999997E-2</v>
      </c>
      <c r="N119">
        <v>600</v>
      </c>
      <c r="O119">
        <v>300</v>
      </c>
      <c r="P119">
        <f t="shared" si="14"/>
        <v>0.18</v>
      </c>
      <c r="R119">
        <v>660</v>
      </c>
      <c r="S119">
        <v>385</v>
      </c>
      <c r="T119">
        <f t="shared" si="15"/>
        <v>0.25410000000000005</v>
      </c>
      <c r="V119">
        <v>900</v>
      </c>
      <c r="W119">
        <v>600</v>
      </c>
      <c r="X119">
        <f t="shared" si="16"/>
        <v>0.54</v>
      </c>
      <c r="Z119">
        <v>660</v>
      </c>
      <c r="AA119">
        <v>310</v>
      </c>
      <c r="AB119">
        <f t="shared" si="17"/>
        <v>0.20460000000000003</v>
      </c>
      <c r="AD119">
        <v>800</v>
      </c>
      <c r="AE119">
        <v>450</v>
      </c>
      <c r="AF119">
        <f t="shared" si="18"/>
        <v>0.36</v>
      </c>
    </row>
    <row r="120" spans="9:32" x14ac:dyDescent="0.25">
      <c r="J120">
        <v>270</v>
      </c>
      <c r="K120">
        <v>310</v>
      </c>
      <c r="L120">
        <f t="shared" si="13"/>
        <v>8.3699999999999997E-2</v>
      </c>
      <c r="N120">
        <v>500</v>
      </c>
      <c r="O120">
        <v>300</v>
      </c>
      <c r="P120">
        <f t="shared" si="14"/>
        <v>0.15</v>
      </c>
      <c r="R120">
        <v>660</v>
      </c>
      <c r="S120">
        <v>385</v>
      </c>
      <c r="T120">
        <f t="shared" si="15"/>
        <v>0.25410000000000005</v>
      </c>
      <c r="V120">
        <v>250</v>
      </c>
      <c r="W120">
        <v>250</v>
      </c>
      <c r="X120">
        <f t="shared" si="16"/>
        <v>6.25E-2</v>
      </c>
      <c r="Z120">
        <v>270</v>
      </c>
      <c r="AA120">
        <v>310</v>
      </c>
      <c r="AB120">
        <f t="shared" si="17"/>
        <v>8.3699999999999997E-2</v>
      </c>
      <c r="AD120">
        <v>550</v>
      </c>
      <c r="AE120">
        <v>300</v>
      </c>
      <c r="AF120">
        <f t="shared" si="18"/>
        <v>0.16500000000000001</v>
      </c>
    </row>
    <row r="121" spans="9:32" x14ac:dyDescent="0.25">
      <c r="J121">
        <v>270</v>
      </c>
      <c r="K121">
        <v>310</v>
      </c>
      <c r="L121">
        <f t="shared" si="13"/>
        <v>8.3699999999999997E-2</v>
      </c>
      <c r="N121">
        <v>600</v>
      </c>
      <c r="O121">
        <v>300</v>
      </c>
      <c r="P121">
        <f t="shared" si="14"/>
        <v>0.18</v>
      </c>
      <c r="R121">
        <v>270</v>
      </c>
      <c r="S121">
        <v>235</v>
      </c>
      <c r="T121">
        <f t="shared" si="15"/>
        <v>6.3450000000000006E-2</v>
      </c>
      <c r="V121">
        <v>250</v>
      </c>
      <c r="W121">
        <v>250</v>
      </c>
      <c r="X121">
        <f t="shared" si="16"/>
        <v>6.25E-2</v>
      </c>
      <c r="AB121">
        <f>SUM(AB118:AB120)</f>
        <v>0.4526</v>
      </c>
      <c r="AD121">
        <v>800</v>
      </c>
      <c r="AE121">
        <v>300</v>
      </c>
      <c r="AF121">
        <f t="shared" si="18"/>
        <v>0.24</v>
      </c>
    </row>
    <row r="122" spans="9:32" x14ac:dyDescent="0.25">
      <c r="J122">
        <v>900</v>
      </c>
      <c r="K122">
        <v>600</v>
      </c>
      <c r="L122">
        <f t="shared" si="13"/>
        <v>0.54</v>
      </c>
      <c r="N122">
        <v>600</v>
      </c>
      <c r="O122">
        <v>300</v>
      </c>
      <c r="P122">
        <f t="shared" si="14"/>
        <v>0.18</v>
      </c>
      <c r="R122">
        <v>660</v>
      </c>
      <c r="S122">
        <v>460</v>
      </c>
      <c r="T122">
        <f t="shared" si="15"/>
        <v>0.30360000000000004</v>
      </c>
      <c r="V122">
        <v>550</v>
      </c>
      <c r="W122">
        <v>350</v>
      </c>
      <c r="X122">
        <f t="shared" si="16"/>
        <v>0.19250000000000003</v>
      </c>
      <c r="AD122">
        <v>500</v>
      </c>
      <c r="AE122">
        <v>350</v>
      </c>
      <c r="AF122">
        <f t="shared" si="18"/>
        <v>0.17499999999999999</v>
      </c>
    </row>
    <row r="123" spans="9:32" x14ac:dyDescent="0.25">
      <c r="J123">
        <v>400</v>
      </c>
      <c r="K123">
        <v>235</v>
      </c>
      <c r="L123">
        <f t="shared" si="13"/>
        <v>9.4E-2</v>
      </c>
      <c r="N123">
        <v>600</v>
      </c>
      <c r="O123">
        <v>300</v>
      </c>
      <c r="P123">
        <f t="shared" si="14"/>
        <v>0.18</v>
      </c>
      <c r="T123">
        <f>SUM(T118:T122)</f>
        <v>0.99925000000000019</v>
      </c>
      <c r="V123">
        <v>550</v>
      </c>
      <c r="W123">
        <v>350</v>
      </c>
      <c r="X123">
        <f t="shared" si="16"/>
        <v>0.19250000000000003</v>
      </c>
      <c r="AD123">
        <v>600</v>
      </c>
      <c r="AE123">
        <v>350</v>
      </c>
      <c r="AF123">
        <f t="shared" si="18"/>
        <v>0.21</v>
      </c>
    </row>
    <row r="124" spans="9:32" x14ac:dyDescent="0.25">
      <c r="L124">
        <f>SUM(L118:L123)</f>
        <v>1.1887000000000001</v>
      </c>
      <c r="N124">
        <v>600</v>
      </c>
      <c r="O124">
        <v>300</v>
      </c>
      <c r="P124">
        <f t="shared" si="14"/>
        <v>0.18</v>
      </c>
      <c r="V124">
        <v>900</v>
      </c>
      <c r="W124">
        <v>600</v>
      </c>
      <c r="X124">
        <f t="shared" si="16"/>
        <v>0.54</v>
      </c>
      <c r="AD124">
        <v>600</v>
      </c>
      <c r="AE124">
        <v>350</v>
      </c>
      <c r="AF124">
        <f t="shared" si="18"/>
        <v>0.21</v>
      </c>
    </row>
    <row r="125" spans="9:32" x14ac:dyDescent="0.25">
      <c r="N125">
        <v>500</v>
      </c>
      <c r="O125">
        <v>300</v>
      </c>
      <c r="P125">
        <f t="shared" si="14"/>
        <v>0.15</v>
      </c>
      <c r="V125">
        <v>250</v>
      </c>
      <c r="W125">
        <v>250</v>
      </c>
      <c r="X125">
        <f t="shared" si="16"/>
        <v>6.25E-2</v>
      </c>
      <c r="AD125">
        <v>650</v>
      </c>
      <c r="AE125">
        <v>300</v>
      </c>
      <c r="AF125">
        <f t="shared" si="18"/>
        <v>0.19500000000000001</v>
      </c>
    </row>
    <row r="126" spans="9:32" x14ac:dyDescent="0.25">
      <c r="N126">
        <v>500</v>
      </c>
      <c r="O126">
        <v>300</v>
      </c>
      <c r="P126">
        <f t="shared" si="14"/>
        <v>0.15</v>
      </c>
      <c r="V126">
        <v>900</v>
      </c>
      <c r="W126">
        <v>600</v>
      </c>
      <c r="X126">
        <f t="shared" si="16"/>
        <v>0.54</v>
      </c>
      <c r="AD126">
        <v>250</v>
      </c>
      <c r="AE126">
        <v>250</v>
      </c>
      <c r="AF126">
        <f t="shared" si="18"/>
        <v>6.25E-2</v>
      </c>
    </row>
    <row r="127" spans="9:32" x14ac:dyDescent="0.25">
      <c r="N127">
        <v>600</v>
      </c>
      <c r="O127">
        <v>300</v>
      </c>
      <c r="P127">
        <f t="shared" si="14"/>
        <v>0.18</v>
      </c>
      <c r="V127">
        <v>550</v>
      </c>
      <c r="W127">
        <v>300</v>
      </c>
      <c r="X127">
        <f t="shared" si="16"/>
        <v>0.16500000000000001</v>
      </c>
      <c r="AD127">
        <v>250</v>
      </c>
      <c r="AE127">
        <v>300</v>
      </c>
      <c r="AF127">
        <f t="shared" si="18"/>
        <v>7.4999999999999997E-2</v>
      </c>
    </row>
    <row r="128" spans="9:32" x14ac:dyDescent="0.25">
      <c r="N128">
        <v>600</v>
      </c>
      <c r="O128">
        <v>300</v>
      </c>
      <c r="P128">
        <f t="shared" si="14"/>
        <v>0.18</v>
      </c>
      <c r="V128">
        <v>450</v>
      </c>
      <c r="W128">
        <v>300</v>
      </c>
      <c r="X128">
        <f t="shared" si="16"/>
        <v>0.13500000000000001</v>
      </c>
      <c r="AD128">
        <v>450</v>
      </c>
      <c r="AE128">
        <v>300</v>
      </c>
      <c r="AF128">
        <f t="shared" si="18"/>
        <v>0.13500000000000001</v>
      </c>
    </row>
    <row r="129" spans="14:32" x14ac:dyDescent="0.25">
      <c r="N129">
        <v>500</v>
      </c>
      <c r="O129">
        <v>300</v>
      </c>
      <c r="P129">
        <f t="shared" si="14"/>
        <v>0.15</v>
      </c>
      <c r="V129">
        <v>450</v>
      </c>
      <c r="W129">
        <v>300</v>
      </c>
      <c r="X129">
        <f t="shared" si="16"/>
        <v>0.13500000000000001</v>
      </c>
      <c r="AD129">
        <v>250</v>
      </c>
      <c r="AE129">
        <v>250</v>
      </c>
      <c r="AF129">
        <f t="shared" si="18"/>
        <v>6.25E-2</v>
      </c>
    </row>
    <row r="130" spans="14:32" x14ac:dyDescent="0.25">
      <c r="N130">
        <v>500</v>
      </c>
      <c r="O130">
        <v>300</v>
      </c>
      <c r="P130">
        <f t="shared" si="14"/>
        <v>0.15</v>
      </c>
      <c r="V130">
        <v>550</v>
      </c>
      <c r="W130">
        <v>300</v>
      </c>
      <c r="X130">
        <f t="shared" si="16"/>
        <v>0.16500000000000001</v>
      </c>
      <c r="AD130">
        <v>300</v>
      </c>
      <c r="AE130">
        <v>300</v>
      </c>
      <c r="AF130">
        <f t="shared" si="18"/>
        <v>0.09</v>
      </c>
    </row>
    <row r="131" spans="14:32" x14ac:dyDescent="0.25">
      <c r="N131">
        <v>600</v>
      </c>
      <c r="O131">
        <v>300</v>
      </c>
      <c r="P131">
        <f t="shared" si="14"/>
        <v>0.18</v>
      </c>
      <c r="V131">
        <v>550</v>
      </c>
      <c r="W131">
        <v>300</v>
      </c>
      <c r="X131">
        <f t="shared" si="16"/>
        <v>0.16500000000000001</v>
      </c>
      <c r="AD131">
        <v>900</v>
      </c>
      <c r="AE131">
        <v>600</v>
      </c>
      <c r="AF131">
        <f t="shared" si="18"/>
        <v>0.54</v>
      </c>
    </row>
    <row r="132" spans="14:32" x14ac:dyDescent="0.25">
      <c r="N132">
        <v>350</v>
      </c>
      <c r="O132">
        <v>350</v>
      </c>
      <c r="P132">
        <f t="shared" si="14"/>
        <v>0.12249999999999998</v>
      </c>
      <c r="V132">
        <v>750</v>
      </c>
      <c r="W132">
        <v>350</v>
      </c>
      <c r="X132">
        <f t="shared" si="16"/>
        <v>0.26250000000000001</v>
      </c>
      <c r="AD132">
        <v>250</v>
      </c>
      <c r="AE132">
        <v>250</v>
      </c>
      <c r="AF132">
        <f t="shared" si="18"/>
        <v>6.25E-2</v>
      </c>
    </row>
    <row r="133" spans="14:32" x14ac:dyDescent="0.25">
      <c r="N133">
        <v>750</v>
      </c>
      <c r="O133">
        <v>400</v>
      </c>
      <c r="P133">
        <f t="shared" si="14"/>
        <v>0.3</v>
      </c>
      <c r="V133">
        <v>550</v>
      </c>
      <c r="W133">
        <v>350</v>
      </c>
      <c r="X133">
        <f t="shared" si="16"/>
        <v>0.19250000000000003</v>
      </c>
      <c r="AD133">
        <v>250</v>
      </c>
      <c r="AE133">
        <v>250</v>
      </c>
      <c r="AF133">
        <f t="shared" si="18"/>
        <v>6.25E-2</v>
      </c>
    </row>
    <row r="134" spans="14:32" x14ac:dyDescent="0.25">
      <c r="N134">
        <v>500</v>
      </c>
      <c r="O134">
        <v>350</v>
      </c>
      <c r="P134">
        <f t="shared" si="14"/>
        <v>0.17499999999999999</v>
      </c>
      <c r="V134">
        <v>250</v>
      </c>
      <c r="W134">
        <v>250</v>
      </c>
      <c r="X134">
        <f t="shared" si="16"/>
        <v>6.25E-2</v>
      </c>
      <c r="AD134">
        <v>900</v>
      </c>
      <c r="AE134">
        <v>600</v>
      </c>
      <c r="AF134">
        <f t="shared" si="18"/>
        <v>0.54</v>
      </c>
    </row>
    <row r="135" spans="14:32" x14ac:dyDescent="0.25">
      <c r="N135">
        <v>300</v>
      </c>
      <c r="O135">
        <v>300</v>
      </c>
      <c r="P135">
        <f t="shared" si="14"/>
        <v>0.09</v>
      </c>
      <c r="V135">
        <v>250</v>
      </c>
      <c r="W135">
        <v>250</v>
      </c>
      <c r="X135">
        <f t="shared" si="16"/>
        <v>6.25E-2</v>
      </c>
      <c r="AD135">
        <v>300</v>
      </c>
      <c r="AE135">
        <v>300</v>
      </c>
      <c r="AF135">
        <f t="shared" si="18"/>
        <v>0.09</v>
      </c>
    </row>
    <row r="136" spans="14:32" x14ac:dyDescent="0.25">
      <c r="N136">
        <v>650</v>
      </c>
      <c r="O136">
        <v>300</v>
      </c>
      <c r="P136">
        <f t="shared" si="14"/>
        <v>0.19500000000000001</v>
      </c>
      <c r="V136">
        <v>600</v>
      </c>
      <c r="W136">
        <v>500</v>
      </c>
      <c r="X136">
        <f t="shared" si="16"/>
        <v>0.3</v>
      </c>
      <c r="AD136">
        <v>400</v>
      </c>
      <c r="AE136">
        <v>300</v>
      </c>
      <c r="AF136">
        <f t="shared" si="18"/>
        <v>0.12</v>
      </c>
    </row>
    <row r="137" spans="14:32" x14ac:dyDescent="0.25">
      <c r="N137">
        <v>450</v>
      </c>
      <c r="O137">
        <v>300</v>
      </c>
      <c r="P137">
        <f t="shared" si="14"/>
        <v>0.13500000000000001</v>
      </c>
      <c r="V137">
        <v>1000</v>
      </c>
      <c r="W137">
        <v>300</v>
      </c>
      <c r="X137">
        <f t="shared" si="16"/>
        <v>0.3</v>
      </c>
      <c r="AD137">
        <v>250</v>
      </c>
      <c r="AE137">
        <v>250</v>
      </c>
      <c r="AF137">
        <f t="shared" si="18"/>
        <v>6.25E-2</v>
      </c>
    </row>
    <row r="138" spans="14:32" x14ac:dyDescent="0.25">
      <c r="N138">
        <v>300</v>
      </c>
      <c r="O138">
        <v>300</v>
      </c>
      <c r="P138">
        <f t="shared" si="14"/>
        <v>0.09</v>
      </c>
      <c r="X138">
        <f>SUM(X118:X137)</f>
        <v>4.6775000000000002</v>
      </c>
      <c r="AD138">
        <v>250</v>
      </c>
      <c r="AE138">
        <v>250</v>
      </c>
      <c r="AF138">
        <f t="shared" si="18"/>
        <v>6.25E-2</v>
      </c>
    </row>
    <row r="139" spans="14:32" x14ac:dyDescent="0.25">
      <c r="N139">
        <v>300</v>
      </c>
      <c r="O139">
        <v>300</v>
      </c>
      <c r="P139">
        <f t="shared" si="14"/>
        <v>0.09</v>
      </c>
      <c r="AD139">
        <v>900</v>
      </c>
      <c r="AE139">
        <v>600</v>
      </c>
      <c r="AF139">
        <f t="shared" si="18"/>
        <v>0.54</v>
      </c>
    </row>
    <row r="140" spans="14:32" x14ac:dyDescent="0.25">
      <c r="N140">
        <v>1000</v>
      </c>
      <c r="O140">
        <v>600</v>
      </c>
      <c r="P140">
        <f t="shared" si="14"/>
        <v>0.6</v>
      </c>
      <c r="AD140">
        <v>600</v>
      </c>
      <c r="AE140">
        <v>900</v>
      </c>
      <c r="AF140">
        <f t="shared" si="18"/>
        <v>0.54</v>
      </c>
    </row>
    <row r="141" spans="14:32" x14ac:dyDescent="0.25">
      <c r="N141">
        <v>600</v>
      </c>
      <c r="O141">
        <v>900</v>
      </c>
      <c r="P141">
        <f t="shared" si="14"/>
        <v>0.54</v>
      </c>
      <c r="AD141">
        <v>900</v>
      </c>
      <c r="AE141">
        <v>600</v>
      </c>
      <c r="AF141">
        <f t="shared" si="18"/>
        <v>0.54</v>
      </c>
    </row>
    <row r="142" spans="14:32" x14ac:dyDescent="0.25">
      <c r="N142">
        <v>600</v>
      </c>
      <c r="O142">
        <v>900</v>
      </c>
      <c r="P142">
        <f t="shared" si="14"/>
        <v>0.54</v>
      </c>
      <c r="AD142">
        <v>300</v>
      </c>
      <c r="AE142">
        <v>300</v>
      </c>
      <c r="AF142">
        <f t="shared" si="18"/>
        <v>0.09</v>
      </c>
    </row>
    <row r="143" spans="14:32" x14ac:dyDescent="0.25">
      <c r="N143">
        <v>600</v>
      </c>
      <c r="O143">
        <v>900</v>
      </c>
      <c r="P143">
        <f t="shared" si="14"/>
        <v>0.54</v>
      </c>
      <c r="AD143">
        <v>300</v>
      </c>
      <c r="AE143">
        <v>300</v>
      </c>
      <c r="AF143">
        <f t="shared" si="18"/>
        <v>0.09</v>
      </c>
    </row>
    <row r="144" spans="14:32" x14ac:dyDescent="0.25">
      <c r="N144">
        <v>400</v>
      </c>
      <c r="O144">
        <v>350</v>
      </c>
      <c r="P144">
        <f t="shared" si="14"/>
        <v>0.14000000000000001</v>
      </c>
      <c r="AD144">
        <v>300</v>
      </c>
      <c r="AE144">
        <v>300</v>
      </c>
      <c r="AF144">
        <f t="shared" si="18"/>
        <v>0.09</v>
      </c>
    </row>
    <row r="145" spans="14:32" x14ac:dyDescent="0.25">
      <c r="N145">
        <v>300</v>
      </c>
      <c r="O145">
        <v>300</v>
      </c>
      <c r="P145">
        <f t="shared" si="14"/>
        <v>0.09</v>
      </c>
      <c r="AD145">
        <v>300</v>
      </c>
      <c r="AE145">
        <v>300</v>
      </c>
      <c r="AF145">
        <f t="shared" si="18"/>
        <v>0.09</v>
      </c>
    </row>
    <row r="146" spans="14:32" x14ac:dyDescent="0.25">
      <c r="N146">
        <v>300</v>
      </c>
      <c r="O146">
        <v>300</v>
      </c>
      <c r="P146">
        <f t="shared" si="14"/>
        <v>0.09</v>
      </c>
      <c r="AD146">
        <v>300</v>
      </c>
      <c r="AE146">
        <v>300</v>
      </c>
      <c r="AF146">
        <f t="shared" si="18"/>
        <v>0.09</v>
      </c>
    </row>
    <row r="147" spans="14:32" x14ac:dyDescent="0.25">
      <c r="N147">
        <v>300</v>
      </c>
      <c r="O147">
        <v>300</v>
      </c>
      <c r="P147">
        <f t="shared" si="14"/>
        <v>0.09</v>
      </c>
      <c r="AD147">
        <v>300</v>
      </c>
      <c r="AE147">
        <v>300</v>
      </c>
      <c r="AF147">
        <f t="shared" si="18"/>
        <v>0.09</v>
      </c>
    </row>
    <row r="148" spans="14:32" x14ac:dyDescent="0.25">
      <c r="N148">
        <v>300</v>
      </c>
      <c r="O148">
        <v>300</v>
      </c>
      <c r="P148">
        <f t="shared" si="14"/>
        <v>0.09</v>
      </c>
      <c r="AD148">
        <v>500</v>
      </c>
      <c r="AE148">
        <v>300</v>
      </c>
      <c r="AF148">
        <f t="shared" si="18"/>
        <v>0.15</v>
      </c>
    </row>
    <row r="149" spans="14:32" x14ac:dyDescent="0.25">
      <c r="N149">
        <v>300</v>
      </c>
      <c r="O149">
        <v>200</v>
      </c>
      <c r="P149">
        <f t="shared" si="14"/>
        <v>0.06</v>
      </c>
      <c r="AD149">
        <v>500</v>
      </c>
      <c r="AE149">
        <v>300</v>
      </c>
      <c r="AF149">
        <f t="shared" si="18"/>
        <v>0.15</v>
      </c>
    </row>
    <row r="150" spans="14:32" x14ac:dyDescent="0.25">
      <c r="N150">
        <v>600</v>
      </c>
      <c r="O150">
        <v>300</v>
      </c>
      <c r="P150">
        <f t="shared" si="14"/>
        <v>0.18</v>
      </c>
      <c r="AD150">
        <v>500</v>
      </c>
      <c r="AE150">
        <v>300</v>
      </c>
      <c r="AF150">
        <f t="shared" si="18"/>
        <v>0.15</v>
      </c>
    </row>
    <row r="151" spans="14:32" x14ac:dyDescent="0.25">
      <c r="N151">
        <v>900</v>
      </c>
      <c r="O151">
        <v>600</v>
      </c>
      <c r="P151">
        <f t="shared" si="14"/>
        <v>0.54</v>
      </c>
      <c r="AD151">
        <v>500</v>
      </c>
      <c r="AE151">
        <v>300</v>
      </c>
      <c r="AF151">
        <f t="shared" si="18"/>
        <v>0.15</v>
      </c>
    </row>
    <row r="152" spans="14:32" x14ac:dyDescent="0.25">
      <c r="N152">
        <v>500</v>
      </c>
      <c r="O152">
        <v>250</v>
      </c>
      <c r="P152">
        <f t="shared" si="14"/>
        <v>0.125</v>
      </c>
      <c r="AD152">
        <v>300</v>
      </c>
      <c r="AE152">
        <v>300</v>
      </c>
      <c r="AF152">
        <f t="shared" si="18"/>
        <v>0.09</v>
      </c>
    </row>
    <row r="153" spans="14:32" x14ac:dyDescent="0.25">
      <c r="N153">
        <v>650</v>
      </c>
      <c r="O153">
        <v>300</v>
      </c>
      <c r="P153">
        <f t="shared" si="14"/>
        <v>0.19500000000000001</v>
      </c>
      <c r="AD153">
        <v>300</v>
      </c>
      <c r="AE153">
        <v>300</v>
      </c>
      <c r="AF153">
        <f t="shared" si="18"/>
        <v>0.09</v>
      </c>
    </row>
    <row r="154" spans="14:32" x14ac:dyDescent="0.25">
      <c r="N154">
        <v>500</v>
      </c>
      <c r="O154">
        <v>350</v>
      </c>
      <c r="P154">
        <f t="shared" si="14"/>
        <v>0.17499999999999999</v>
      </c>
      <c r="AD154">
        <v>600</v>
      </c>
      <c r="AE154">
        <v>300</v>
      </c>
      <c r="AF154">
        <f t="shared" si="18"/>
        <v>0.18</v>
      </c>
    </row>
    <row r="155" spans="14:32" x14ac:dyDescent="0.25">
      <c r="N155">
        <v>600</v>
      </c>
      <c r="O155">
        <v>350</v>
      </c>
      <c r="P155">
        <f t="shared" si="14"/>
        <v>0.21</v>
      </c>
      <c r="AD155">
        <v>600</v>
      </c>
      <c r="AE155">
        <v>300</v>
      </c>
      <c r="AF155">
        <f t="shared" si="18"/>
        <v>0.18</v>
      </c>
    </row>
    <row r="156" spans="14:32" x14ac:dyDescent="0.25">
      <c r="N156">
        <v>600</v>
      </c>
      <c r="O156">
        <v>350</v>
      </c>
      <c r="P156">
        <f t="shared" si="14"/>
        <v>0.21</v>
      </c>
      <c r="AD156">
        <v>600</v>
      </c>
      <c r="AE156">
        <v>300</v>
      </c>
      <c r="AF156">
        <f t="shared" si="18"/>
        <v>0.18</v>
      </c>
    </row>
    <row r="157" spans="14:32" x14ac:dyDescent="0.25">
      <c r="N157">
        <v>600</v>
      </c>
      <c r="O157">
        <v>350</v>
      </c>
      <c r="P157">
        <f t="shared" si="14"/>
        <v>0.21</v>
      </c>
      <c r="AD157">
        <v>600</v>
      </c>
      <c r="AE157">
        <v>300</v>
      </c>
      <c r="AF157">
        <f t="shared" si="18"/>
        <v>0.18</v>
      </c>
    </row>
    <row r="158" spans="14:32" x14ac:dyDescent="0.25">
      <c r="N158">
        <v>600</v>
      </c>
      <c r="O158">
        <v>350</v>
      </c>
      <c r="P158">
        <f t="shared" si="14"/>
        <v>0.21</v>
      </c>
      <c r="AD158">
        <v>600</v>
      </c>
      <c r="AE158">
        <v>300</v>
      </c>
      <c r="AF158">
        <f t="shared" si="18"/>
        <v>0.18</v>
      </c>
    </row>
    <row r="159" spans="14:32" x14ac:dyDescent="0.25">
      <c r="N159">
        <v>500</v>
      </c>
      <c r="O159">
        <v>350</v>
      </c>
      <c r="P159">
        <f t="shared" si="14"/>
        <v>0.17499999999999999</v>
      </c>
      <c r="AD159">
        <v>600</v>
      </c>
      <c r="AE159">
        <v>300</v>
      </c>
      <c r="AF159">
        <f t="shared" si="18"/>
        <v>0.18</v>
      </c>
    </row>
    <row r="160" spans="14:32" x14ac:dyDescent="0.25">
      <c r="N160">
        <v>500</v>
      </c>
      <c r="O160">
        <v>300</v>
      </c>
      <c r="P160">
        <f t="shared" si="14"/>
        <v>0.15</v>
      </c>
      <c r="AD160">
        <v>600</v>
      </c>
      <c r="AE160">
        <v>300</v>
      </c>
      <c r="AF160">
        <f t="shared" si="18"/>
        <v>0.18</v>
      </c>
    </row>
    <row r="161" spans="9:32" x14ac:dyDescent="0.25">
      <c r="P161">
        <f>SUM(P118:P160)</f>
        <v>8.6974999999999998</v>
      </c>
      <c r="AF161">
        <f>SUM(AF118:AF160)</f>
        <v>7.8424999999999985</v>
      </c>
    </row>
    <row r="166" spans="9:32" x14ac:dyDescent="0.25">
      <c r="I166" t="s">
        <v>11</v>
      </c>
      <c r="J166" t="s">
        <v>26</v>
      </c>
      <c r="R166" t="s">
        <v>30</v>
      </c>
      <c r="Z166" t="s">
        <v>31</v>
      </c>
    </row>
    <row r="167" spans="9:32" x14ac:dyDescent="0.25">
      <c r="J167" t="s">
        <v>28</v>
      </c>
      <c r="N167" t="s">
        <v>29</v>
      </c>
      <c r="R167" t="s">
        <v>28</v>
      </c>
      <c r="V167" t="s">
        <v>29</v>
      </c>
      <c r="Z167" t="s">
        <v>28</v>
      </c>
      <c r="AD167" t="s">
        <v>29</v>
      </c>
    </row>
    <row r="168" spans="9:32" x14ac:dyDescent="0.25">
      <c r="J168">
        <v>270</v>
      </c>
      <c r="K168">
        <v>310</v>
      </c>
      <c r="L168">
        <f t="shared" ref="L168:L173" si="19">J168/1000*K168/1000</f>
        <v>8.3699999999999997E-2</v>
      </c>
      <c r="N168">
        <v>500</v>
      </c>
      <c r="O168">
        <v>300</v>
      </c>
      <c r="P168">
        <f t="shared" ref="P168:P202" si="20">N168/1000*O168/1000</f>
        <v>0.15</v>
      </c>
      <c r="R168">
        <v>530</v>
      </c>
      <c r="S168">
        <v>385</v>
      </c>
      <c r="T168">
        <f t="shared" ref="T168:T172" si="21">R168/1000*S168/1000</f>
        <v>0.20405000000000001</v>
      </c>
      <c r="V168">
        <v>400</v>
      </c>
      <c r="W168">
        <v>300</v>
      </c>
      <c r="X168">
        <f t="shared" ref="X168:X190" si="22">V168/1000*W168/1000</f>
        <v>0.12</v>
      </c>
      <c r="Z168">
        <v>400</v>
      </c>
      <c r="AA168">
        <v>235</v>
      </c>
      <c r="AB168">
        <f t="shared" ref="AB168:AB173" si="23">Z168/1000*AA168/1000</f>
        <v>9.4E-2</v>
      </c>
      <c r="AD168">
        <v>400</v>
      </c>
      <c r="AE168">
        <v>250</v>
      </c>
      <c r="AF168">
        <f t="shared" ref="AF168:AF206" si="24">AD168/1000*AE168/1000</f>
        <v>0.1</v>
      </c>
    </row>
    <row r="169" spans="9:32" x14ac:dyDescent="0.25">
      <c r="J169">
        <v>270</v>
      </c>
      <c r="K169">
        <v>310</v>
      </c>
      <c r="L169">
        <f t="shared" si="19"/>
        <v>8.3699999999999997E-2</v>
      </c>
      <c r="N169">
        <v>300</v>
      </c>
      <c r="O169">
        <v>300</v>
      </c>
      <c r="P169">
        <f t="shared" si="20"/>
        <v>0.09</v>
      </c>
      <c r="R169">
        <v>530</v>
      </c>
      <c r="S169">
        <v>310</v>
      </c>
      <c r="T169">
        <f t="shared" si="21"/>
        <v>0.1643</v>
      </c>
      <c r="V169">
        <v>400</v>
      </c>
      <c r="W169">
        <v>300</v>
      </c>
      <c r="X169">
        <f t="shared" si="22"/>
        <v>0.12</v>
      </c>
      <c r="Z169">
        <v>920</v>
      </c>
      <c r="AA169">
        <v>810</v>
      </c>
      <c r="AB169">
        <f t="shared" si="23"/>
        <v>0.74520000000000008</v>
      </c>
      <c r="AD169">
        <v>400</v>
      </c>
      <c r="AE169">
        <v>250</v>
      </c>
      <c r="AF169">
        <f t="shared" si="24"/>
        <v>0.1</v>
      </c>
    </row>
    <row r="170" spans="9:32" x14ac:dyDescent="0.25">
      <c r="J170">
        <v>270</v>
      </c>
      <c r="K170">
        <v>310</v>
      </c>
      <c r="L170">
        <f t="shared" si="19"/>
        <v>8.3699999999999997E-2</v>
      </c>
      <c r="N170">
        <v>350</v>
      </c>
      <c r="O170">
        <v>350</v>
      </c>
      <c r="P170">
        <f t="shared" si="20"/>
        <v>0.12249999999999998</v>
      </c>
      <c r="R170">
        <v>450</v>
      </c>
      <c r="S170">
        <v>350</v>
      </c>
      <c r="T170">
        <f t="shared" si="21"/>
        <v>0.1575</v>
      </c>
      <c r="V170">
        <v>500</v>
      </c>
      <c r="W170">
        <v>100</v>
      </c>
      <c r="X170">
        <f t="shared" si="22"/>
        <v>0.05</v>
      </c>
      <c r="Z170">
        <v>530</v>
      </c>
      <c r="AA170">
        <v>235</v>
      </c>
      <c r="AB170">
        <f t="shared" si="23"/>
        <v>0.12455000000000001</v>
      </c>
      <c r="AD170">
        <v>400</v>
      </c>
      <c r="AE170">
        <v>250</v>
      </c>
      <c r="AF170">
        <f t="shared" si="24"/>
        <v>0.1</v>
      </c>
    </row>
    <row r="171" spans="9:32" x14ac:dyDescent="0.25">
      <c r="J171">
        <v>270</v>
      </c>
      <c r="K171">
        <v>310</v>
      </c>
      <c r="L171">
        <f t="shared" si="19"/>
        <v>8.3699999999999997E-2</v>
      </c>
      <c r="N171">
        <v>300</v>
      </c>
      <c r="O171">
        <v>300</v>
      </c>
      <c r="P171">
        <f t="shared" si="20"/>
        <v>0.09</v>
      </c>
      <c r="R171">
        <v>400</v>
      </c>
      <c r="S171">
        <v>385</v>
      </c>
      <c r="T171">
        <f t="shared" si="21"/>
        <v>0.154</v>
      </c>
      <c r="V171">
        <v>600</v>
      </c>
      <c r="W171">
        <v>300</v>
      </c>
      <c r="X171">
        <f t="shared" si="22"/>
        <v>0.18</v>
      </c>
      <c r="Z171">
        <v>920</v>
      </c>
      <c r="AA171">
        <v>610</v>
      </c>
      <c r="AB171">
        <f t="shared" si="23"/>
        <v>0.56120000000000003</v>
      </c>
      <c r="AD171">
        <v>500</v>
      </c>
      <c r="AE171">
        <v>250</v>
      </c>
      <c r="AF171">
        <f t="shared" si="24"/>
        <v>0.125</v>
      </c>
    </row>
    <row r="172" spans="9:32" x14ac:dyDescent="0.25">
      <c r="J172">
        <v>530</v>
      </c>
      <c r="K172">
        <v>460</v>
      </c>
      <c r="L172">
        <f t="shared" si="19"/>
        <v>0.24380000000000002</v>
      </c>
      <c r="N172">
        <v>300</v>
      </c>
      <c r="O172">
        <v>300</v>
      </c>
      <c r="P172">
        <f t="shared" si="20"/>
        <v>0.09</v>
      </c>
      <c r="R172">
        <v>660</v>
      </c>
      <c r="S172">
        <v>910</v>
      </c>
      <c r="T172">
        <f t="shared" si="21"/>
        <v>0.60060000000000002</v>
      </c>
      <c r="V172">
        <v>600</v>
      </c>
      <c r="W172">
        <v>300</v>
      </c>
      <c r="X172">
        <f t="shared" si="22"/>
        <v>0.18</v>
      </c>
      <c r="Z172">
        <v>530</v>
      </c>
      <c r="AA172">
        <v>310</v>
      </c>
      <c r="AB172">
        <f t="shared" si="23"/>
        <v>0.1643</v>
      </c>
      <c r="AD172">
        <v>500</v>
      </c>
      <c r="AE172">
        <v>250</v>
      </c>
      <c r="AF172">
        <f t="shared" si="24"/>
        <v>0.125</v>
      </c>
    </row>
    <row r="173" spans="9:32" x14ac:dyDescent="0.25">
      <c r="J173">
        <v>900</v>
      </c>
      <c r="K173">
        <v>535</v>
      </c>
      <c r="L173">
        <f t="shared" si="19"/>
        <v>0.48149999999999998</v>
      </c>
      <c r="N173">
        <v>300</v>
      </c>
      <c r="O173">
        <v>300</v>
      </c>
      <c r="P173">
        <f t="shared" si="20"/>
        <v>0.09</v>
      </c>
      <c r="T173">
        <f>SUM(T168:T172)</f>
        <v>1.2804500000000001</v>
      </c>
      <c r="V173">
        <v>200</v>
      </c>
      <c r="W173">
        <v>200</v>
      </c>
      <c r="X173">
        <f t="shared" si="22"/>
        <v>0.04</v>
      </c>
      <c r="Z173">
        <v>270</v>
      </c>
      <c r="AA173">
        <v>310</v>
      </c>
      <c r="AB173">
        <f t="shared" si="23"/>
        <v>8.3699999999999997E-2</v>
      </c>
      <c r="AD173">
        <v>500</v>
      </c>
      <c r="AE173">
        <v>250</v>
      </c>
      <c r="AF173">
        <f t="shared" si="24"/>
        <v>0.125</v>
      </c>
    </row>
    <row r="174" spans="9:32" x14ac:dyDescent="0.25">
      <c r="N174">
        <v>300</v>
      </c>
      <c r="O174">
        <v>300</v>
      </c>
      <c r="P174">
        <f t="shared" si="20"/>
        <v>0.09</v>
      </c>
      <c r="V174">
        <v>200</v>
      </c>
      <c r="W174">
        <v>200</v>
      </c>
      <c r="X174">
        <f t="shared" si="22"/>
        <v>0.04</v>
      </c>
      <c r="AD174">
        <v>700</v>
      </c>
      <c r="AE174">
        <v>350</v>
      </c>
      <c r="AF174">
        <f t="shared" si="24"/>
        <v>0.24499999999999997</v>
      </c>
    </row>
    <row r="175" spans="9:32" x14ac:dyDescent="0.25">
      <c r="N175">
        <v>300</v>
      </c>
      <c r="O175">
        <v>300</v>
      </c>
      <c r="P175">
        <f t="shared" si="20"/>
        <v>0.09</v>
      </c>
      <c r="V175">
        <v>900</v>
      </c>
      <c r="W175">
        <v>600</v>
      </c>
      <c r="X175">
        <f t="shared" si="22"/>
        <v>0.54</v>
      </c>
      <c r="AD175">
        <v>500</v>
      </c>
      <c r="AE175">
        <v>250</v>
      </c>
      <c r="AF175">
        <f t="shared" si="24"/>
        <v>0.125</v>
      </c>
    </row>
    <row r="176" spans="9:32" x14ac:dyDescent="0.25">
      <c r="J176" t="s">
        <v>37</v>
      </c>
      <c r="N176">
        <v>600</v>
      </c>
      <c r="O176">
        <v>900</v>
      </c>
      <c r="P176">
        <f t="shared" si="20"/>
        <v>0.54</v>
      </c>
      <c r="V176">
        <v>900</v>
      </c>
      <c r="W176">
        <v>600</v>
      </c>
      <c r="X176">
        <f t="shared" si="22"/>
        <v>0.54</v>
      </c>
      <c r="Z176" t="s">
        <v>37</v>
      </c>
      <c r="AD176">
        <v>500</v>
      </c>
      <c r="AE176">
        <v>250</v>
      </c>
      <c r="AF176">
        <f t="shared" si="24"/>
        <v>0.125</v>
      </c>
    </row>
    <row r="177" spans="10:32" x14ac:dyDescent="0.25">
      <c r="J177">
        <v>1290</v>
      </c>
      <c r="K177">
        <v>140</v>
      </c>
      <c r="L177">
        <f t="shared" ref="L177" si="25">J177/1000*K177/1000</f>
        <v>0.18059999999999998</v>
      </c>
      <c r="N177">
        <v>600</v>
      </c>
      <c r="O177">
        <v>900</v>
      </c>
      <c r="P177">
        <f t="shared" si="20"/>
        <v>0.54</v>
      </c>
      <c r="V177">
        <v>250</v>
      </c>
      <c r="W177">
        <v>250</v>
      </c>
      <c r="X177">
        <f t="shared" si="22"/>
        <v>6.25E-2</v>
      </c>
      <c r="Z177">
        <v>1290</v>
      </c>
      <c r="AA177">
        <v>140</v>
      </c>
      <c r="AB177">
        <f t="shared" ref="AB177:AB178" si="26">Z177/1000*AA177/1000</f>
        <v>0.18059999999999998</v>
      </c>
      <c r="AD177">
        <v>500</v>
      </c>
      <c r="AE177">
        <v>250</v>
      </c>
      <c r="AF177">
        <f t="shared" si="24"/>
        <v>0.125</v>
      </c>
    </row>
    <row r="178" spans="10:32" x14ac:dyDescent="0.25">
      <c r="L178">
        <f>SUM(L168:L177)</f>
        <v>1.2406999999999999</v>
      </c>
      <c r="N178">
        <v>600</v>
      </c>
      <c r="O178">
        <v>900</v>
      </c>
      <c r="P178">
        <f t="shared" si="20"/>
        <v>0.54</v>
      </c>
      <c r="V178">
        <v>900</v>
      </c>
      <c r="W178">
        <v>600</v>
      </c>
      <c r="X178">
        <f t="shared" si="22"/>
        <v>0.54</v>
      </c>
      <c r="Z178">
        <v>1290</v>
      </c>
      <c r="AA178">
        <v>140</v>
      </c>
      <c r="AB178">
        <f t="shared" si="26"/>
        <v>0.18059999999999998</v>
      </c>
      <c r="AD178">
        <v>500</v>
      </c>
      <c r="AE178">
        <v>250</v>
      </c>
      <c r="AF178">
        <f t="shared" si="24"/>
        <v>0.125</v>
      </c>
    </row>
    <row r="179" spans="10:32" x14ac:dyDescent="0.25">
      <c r="N179">
        <v>1000</v>
      </c>
      <c r="O179">
        <v>600</v>
      </c>
      <c r="P179">
        <f t="shared" si="20"/>
        <v>0.6</v>
      </c>
      <c r="V179">
        <v>900</v>
      </c>
      <c r="W179">
        <v>600</v>
      </c>
      <c r="X179">
        <f t="shared" si="22"/>
        <v>0.54</v>
      </c>
      <c r="AB179">
        <f>SUM(AB168:AB178)</f>
        <v>2.13415</v>
      </c>
      <c r="AD179">
        <v>500</v>
      </c>
      <c r="AE179">
        <v>250</v>
      </c>
      <c r="AF179">
        <f t="shared" si="24"/>
        <v>0.125</v>
      </c>
    </row>
    <row r="180" spans="10:32" x14ac:dyDescent="0.25">
      <c r="N180">
        <v>500</v>
      </c>
      <c r="O180">
        <v>350</v>
      </c>
      <c r="P180">
        <f t="shared" si="20"/>
        <v>0.17499999999999999</v>
      </c>
      <c r="V180">
        <v>500</v>
      </c>
      <c r="W180">
        <v>100</v>
      </c>
      <c r="X180">
        <f t="shared" si="22"/>
        <v>0.05</v>
      </c>
      <c r="AD180">
        <v>500</v>
      </c>
      <c r="AE180">
        <v>250</v>
      </c>
      <c r="AF180">
        <f t="shared" si="24"/>
        <v>0.125</v>
      </c>
    </row>
    <row r="181" spans="10:32" x14ac:dyDescent="0.25">
      <c r="N181">
        <v>300</v>
      </c>
      <c r="O181">
        <v>300</v>
      </c>
      <c r="P181">
        <f t="shared" si="20"/>
        <v>0.09</v>
      </c>
      <c r="V181">
        <v>200</v>
      </c>
      <c r="W181">
        <v>200</v>
      </c>
      <c r="X181">
        <f t="shared" si="22"/>
        <v>0.04</v>
      </c>
      <c r="AD181">
        <v>500</v>
      </c>
      <c r="AE181">
        <v>250</v>
      </c>
      <c r="AF181">
        <f t="shared" si="24"/>
        <v>0.125</v>
      </c>
    </row>
    <row r="182" spans="10:32" x14ac:dyDescent="0.25">
      <c r="N182">
        <v>350</v>
      </c>
      <c r="O182">
        <v>350</v>
      </c>
      <c r="P182">
        <f t="shared" si="20"/>
        <v>0.12249999999999998</v>
      </c>
      <c r="V182">
        <v>300</v>
      </c>
      <c r="W182">
        <v>400</v>
      </c>
      <c r="X182">
        <f t="shared" si="22"/>
        <v>0.12</v>
      </c>
      <c r="AD182">
        <v>250</v>
      </c>
      <c r="AE182">
        <v>250</v>
      </c>
      <c r="AF182">
        <f t="shared" si="24"/>
        <v>6.25E-2</v>
      </c>
    </row>
    <row r="183" spans="10:32" x14ac:dyDescent="0.25">
      <c r="N183">
        <v>800</v>
      </c>
      <c r="O183">
        <v>300</v>
      </c>
      <c r="P183">
        <f t="shared" si="20"/>
        <v>0.24</v>
      </c>
      <c r="V183">
        <v>500</v>
      </c>
      <c r="W183">
        <v>300</v>
      </c>
      <c r="X183">
        <f t="shared" si="22"/>
        <v>0.15</v>
      </c>
      <c r="AD183">
        <v>250</v>
      </c>
      <c r="AE183">
        <v>250</v>
      </c>
      <c r="AF183">
        <f t="shared" si="24"/>
        <v>6.25E-2</v>
      </c>
    </row>
    <row r="184" spans="10:32" x14ac:dyDescent="0.25">
      <c r="N184">
        <v>250</v>
      </c>
      <c r="O184">
        <v>250</v>
      </c>
      <c r="P184">
        <f t="shared" si="20"/>
        <v>6.25E-2</v>
      </c>
      <c r="V184">
        <v>500</v>
      </c>
      <c r="W184">
        <v>300</v>
      </c>
      <c r="X184">
        <f t="shared" si="22"/>
        <v>0.15</v>
      </c>
      <c r="AD184">
        <v>350</v>
      </c>
      <c r="AE184">
        <v>350</v>
      </c>
      <c r="AF184">
        <f t="shared" si="24"/>
        <v>0.12249999999999998</v>
      </c>
    </row>
    <row r="185" spans="10:32" x14ac:dyDescent="0.25">
      <c r="N185">
        <v>250</v>
      </c>
      <c r="O185">
        <v>250</v>
      </c>
      <c r="P185">
        <f t="shared" si="20"/>
        <v>6.25E-2</v>
      </c>
      <c r="V185">
        <v>550</v>
      </c>
      <c r="W185">
        <v>350</v>
      </c>
      <c r="X185">
        <f t="shared" si="22"/>
        <v>0.19250000000000003</v>
      </c>
      <c r="AD185">
        <v>500</v>
      </c>
      <c r="AE185">
        <v>500</v>
      </c>
      <c r="AF185">
        <f t="shared" si="24"/>
        <v>0.25</v>
      </c>
    </row>
    <row r="186" spans="10:32" x14ac:dyDescent="0.25">
      <c r="N186">
        <v>300</v>
      </c>
      <c r="O186">
        <v>300</v>
      </c>
      <c r="P186">
        <f t="shared" si="20"/>
        <v>0.09</v>
      </c>
      <c r="V186">
        <v>550</v>
      </c>
      <c r="W186">
        <v>350</v>
      </c>
      <c r="X186">
        <f t="shared" si="22"/>
        <v>0.19250000000000003</v>
      </c>
      <c r="AD186">
        <v>900</v>
      </c>
      <c r="AE186">
        <v>600</v>
      </c>
      <c r="AF186">
        <f t="shared" si="24"/>
        <v>0.54</v>
      </c>
    </row>
    <row r="187" spans="10:32" x14ac:dyDescent="0.25">
      <c r="N187">
        <v>450</v>
      </c>
      <c r="O187">
        <v>450</v>
      </c>
      <c r="P187">
        <f t="shared" si="20"/>
        <v>0.20250000000000001</v>
      </c>
      <c r="V187">
        <v>550</v>
      </c>
      <c r="W187">
        <v>350</v>
      </c>
      <c r="X187">
        <f t="shared" si="22"/>
        <v>0.19250000000000003</v>
      </c>
      <c r="AD187">
        <v>250</v>
      </c>
      <c r="AE187">
        <v>250</v>
      </c>
      <c r="AF187">
        <f t="shared" si="24"/>
        <v>6.25E-2</v>
      </c>
    </row>
    <row r="188" spans="10:32" x14ac:dyDescent="0.25">
      <c r="N188">
        <v>600</v>
      </c>
      <c r="O188">
        <v>400</v>
      </c>
      <c r="P188">
        <f t="shared" si="20"/>
        <v>0.24</v>
      </c>
      <c r="V188">
        <v>550</v>
      </c>
      <c r="W188">
        <v>350</v>
      </c>
      <c r="X188">
        <f t="shared" si="22"/>
        <v>0.19250000000000003</v>
      </c>
      <c r="AD188">
        <v>250</v>
      </c>
      <c r="AE188">
        <v>250</v>
      </c>
      <c r="AF188">
        <f t="shared" si="24"/>
        <v>6.25E-2</v>
      </c>
    </row>
    <row r="189" spans="10:32" x14ac:dyDescent="0.25">
      <c r="N189">
        <v>450</v>
      </c>
      <c r="O189">
        <v>350</v>
      </c>
      <c r="P189">
        <f t="shared" si="20"/>
        <v>0.1575</v>
      </c>
      <c r="V189">
        <v>550</v>
      </c>
      <c r="W189">
        <v>350</v>
      </c>
      <c r="X189">
        <f t="shared" si="22"/>
        <v>0.19250000000000003</v>
      </c>
      <c r="AD189">
        <v>250</v>
      </c>
      <c r="AE189">
        <v>250</v>
      </c>
      <c r="AF189">
        <f t="shared" si="24"/>
        <v>6.25E-2</v>
      </c>
    </row>
    <row r="190" spans="10:32" x14ac:dyDescent="0.25">
      <c r="N190">
        <v>450</v>
      </c>
      <c r="O190">
        <v>350</v>
      </c>
      <c r="P190">
        <f t="shared" si="20"/>
        <v>0.1575</v>
      </c>
      <c r="V190">
        <v>550</v>
      </c>
      <c r="W190">
        <v>350</v>
      </c>
      <c r="X190">
        <f t="shared" si="22"/>
        <v>0.19250000000000003</v>
      </c>
      <c r="AD190">
        <v>250</v>
      </c>
      <c r="AE190">
        <v>300</v>
      </c>
      <c r="AF190">
        <f t="shared" si="24"/>
        <v>7.4999999999999997E-2</v>
      </c>
    </row>
    <row r="191" spans="10:32" x14ac:dyDescent="0.25">
      <c r="N191">
        <v>550</v>
      </c>
      <c r="O191">
        <v>350</v>
      </c>
      <c r="P191">
        <f t="shared" si="20"/>
        <v>0.19250000000000003</v>
      </c>
      <c r="X191">
        <f>SUM(X168:X190)</f>
        <v>4.6174999999999997</v>
      </c>
      <c r="AD191">
        <v>250</v>
      </c>
      <c r="AE191">
        <v>300</v>
      </c>
      <c r="AF191">
        <f t="shared" si="24"/>
        <v>7.4999999999999997E-2</v>
      </c>
    </row>
    <row r="192" spans="10:32" x14ac:dyDescent="0.25">
      <c r="N192">
        <v>800</v>
      </c>
      <c r="O192">
        <v>400</v>
      </c>
      <c r="P192">
        <f t="shared" si="20"/>
        <v>0.32</v>
      </c>
      <c r="AD192">
        <v>250</v>
      </c>
      <c r="AE192">
        <v>300</v>
      </c>
      <c r="AF192">
        <f t="shared" si="24"/>
        <v>7.4999999999999997E-2</v>
      </c>
    </row>
    <row r="193" spans="14:32" x14ac:dyDescent="0.25">
      <c r="N193">
        <v>450</v>
      </c>
      <c r="O193">
        <v>350</v>
      </c>
      <c r="P193">
        <f t="shared" si="20"/>
        <v>0.1575</v>
      </c>
      <c r="AD193">
        <v>900</v>
      </c>
      <c r="AE193">
        <v>600</v>
      </c>
      <c r="AF193">
        <f t="shared" si="24"/>
        <v>0.54</v>
      </c>
    </row>
    <row r="194" spans="14:32" x14ac:dyDescent="0.25">
      <c r="N194">
        <v>550</v>
      </c>
      <c r="O194">
        <v>350</v>
      </c>
      <c r="P194">
        <f t="shared" si="20"/>
        <v>0.19250000000000003</v>
      </c>
      <c r="AD194">
        <v>600</v>
      </c>
      <c r="AE194">
        <v>900</v>
      </c>
      <c r="AF194">
        <f t="shared" si="24"/>
        <v>0.54</v>
      </c>
    </row>
    <row r="195" spans="14:32" x14ac:dyDescent="0.25">
      <c r="N195">
        <v>800</v>
      </c>
      <c r="O195">
        <v>400</v>
      </c>
      <c r="P195">
        <f t="shared" si="20"/>
        <v>0.32</v>
      </c>
      <c r="AD195">
        <v>250</v>
      </c>
      <c r="AE195">
        <v>250</v>
      </c>
      <c r="AF195">
        <f t="shared" si="24"/>
        <v>6.25E-2</v>
      </c>
    </row>
    <row r="196" spans="14:32" x14ac:dyDescent="0.25">
      <c r="N196">
        <v>450</v>
      </c>
      <c r="O196">
        <v>350</v>
      </c>
      <c r="P196">
        <f t="shared" si="20"/>
        <v>0.1575</v>
      </c>
      <c r="AD196">
        <v>250</v>
      </c>
      <c r="AE196">
        <v>250</v>
      </c>
      <c r="AF196">
        <f t="shared" si="24"/>
        <v>6.25E-2</v>
      </c>
    </row>
    <row r="197" spans="14:32" x14ac:dyDescent="0.25">
      <c r="N197">
        <v>550</v>
      </c>
      <c r="O197">
        <v>350</v>
      </c>
      <c r="P197">
        <f t="shared" si="20"/>
        <v>0.19250000000000003</v>
      </c>
      <c r="AD197">
        <v>250</v>
      </c>
      <c r="AE197">
        <v>250</v>
      </c>
      <c r="AF197">
        <f t="shared" si="24"/>
        <v>6.25E-2</v>
      </c>
    </row>
    <row r="198" spans="14:32" x14ac:dyDescent="0.25">
      <c r="N198">
        <v>800</v>
      </c>
      <c r="O198">
        <v>400</v>
      </c>
      <c r="P198">
        <f t="shared" si="20"/>
        <v>0.32</v>
      </c>
      <c r="AD198">
        <v>250</v>
      </c>
      <c r="AE198">
        <v>250</v>
      </c>
      <c r="AF198">
        <f t="shared" si="24"/>
        <v>6.25E-2</v>
      </c>
    </row>
    <row r="199" spans="14:32" x14ac:dyDescent="0.25">
      <c r="N199">
        <v>550</v>
      </c>
      <c r="O199">
        <v>350</v>
      </c>
      <c r="P199">
        <f t="shared" si="20"/>
        <v>0.19250000000000003</v>
      </c>
      <c r="AD199">
        <v>250</v>
      </c>
      <c r="AE199">
        <v>250</v>
      </c>
      <c r="AF199">
        <f t="shared" si="24"/>
        <v>6.25E-2</v>
      </c>
    </row>
    <row r="200" spans="14:32" x14ac:dyDescent="0.25">
      <c r="N200">
        <v>800</v>
      </c>
      <c r="O200">
        <v>400</v>
      </c>
      <c r="P200">
        <f t="shared" si="20"/>
        <v>0.32</v>
      </c>
      <c r="AD200">
        <v>450</v>
      </c>
      <c r="AE200">
        <v>300</v>
      </c>
      <c r="AF200">
        <f t="shared" si="24"/>
        <v>0.13500000000000001</v>
      </c>
    </row>
    <row r="201" spans="14:32" x14ac:dyDescent="0.25">
      <c r="N201">
        <v>500</v>
      </c>
      <c r="O201">
        <v>350</v>
      </c>
      <c r="P201">
        <f t="shared" si="20"/>
        <v>0.17499999999999999</v>
      </c>
      <c r="AD201">
        <v>500</v>
      </c>
      <c r="AE201">
        <v>250</v>
      </c>
      <c r="AF201">
        <f t="shared" si="24"/>
        <v>0.125</v>
      </c>
    </row>
    <row r="202" spans="14:32" x14ac:dyDescent="0.25">
      <c r="N202">
        <v>550</v>
      </c>
      <c r="O202">
        <v>350</v>
      </c>
      <c r="P202">
        <f t="shared" si="20"/>
        <v>0.19250000000000003</v>
      </c>
      <c r="AD202">
        <v>900</v>
      </c>
      <c r="AE202">
        <v>250</v>
      </c>
      <c r="AF202">
        <f t="shared" si="24"/>
        <v>0.22500000000000001</v>
      </c>
    </row>
    <row r="203" spans="14:32" x14ac:dyDescent="0.25">
      <c r="P203">
        <f>SUM(P168:P202)</f>
        <v>7.3649999999999993</v>
      </c>
      <c r="AD203">
        <v>900</v>
      </c>
      <c r="AE203">
        <v>350</v>
      </c>
      <c r="AF203">
        <f t="shared" si="24"/>
        <v>0.315</v>
      </c>
    </row>
    <row r="204" spans="14:32" x14ac:dyDescent="0.25">
      <c r="AD204">
        <v>250</v>
      </c>
      <c r="AE204">
        <v>200</v>
      </c>
      <c r="AF204">
        <f t="shared" si="24"/>
        <v>0.05</v>
      </c>
    </row>
    <row r="205" spans="14:32" x14ac:dyDescent="0.25">
      <c r="AD205">
        <v>550</v>
      </c>
      <c r="AE205">
        <v>300</v>
      </c>
      <c r="AF205">
        <f t="shared" si="24"/>
        <v>0.16500000000000001</v>
      </c>
    </row>
    <row r="206" spans="14:32" x14ac:dyDescent="0.25">
      <c r="AD206">
        <v>550</v>
      </c>
      <c r="AE206">
        <v>300</v>
      </c>
      <c r="AF206">
        <f t="shared" si="24"/>
        <v>0.16500000000000001</v>
      </c>
    </row>
    <row r="207" spans="14:32" x14ac:dyDescent="0.25">
      <c r="AF207">
        <f>SUM(AF168:AF206)</f>
        <v>5.8175000000000008</v>
      </c>
    </row>
    <row r="210" spans="9:32" x14ac:dyDescent="0.25">
      <c r="I210" t="s">
        <v>12</v>
      </c>
      <c r="J210" t="s">
        <v>26</v>
      </c>
      <c r="R210" t="s">
        <v>30</v>
      </c>
      <c r="Z210" t="s">
        <v>31</v>
      </c>
    </row>
    <row r="211" spans="9:32" x14ac:dyDescent="0.25">
      <c r="J211" t="s">
        <v>28</v>
      </c>
      <c r="N211" t="s">
        <v>29</v>
      </c>
      <c r="R211" t="s">
        <v>28</v>
      </c>
      <c r="V211" t="s">
        <v>29</v>
      </c>
      <c r="Z211" t="s">
        <v>28</v>
      </c>
      <c r="AD211" t="s">
        <v>29</v>
      </c>
    </row>
    <row r="212" spans="9:32" x14ac:dyDescent="0.25">
      <c r="J212">
        <v>270</v>
      </c>
      <c r="K212">
        <v>385</v>
      </c>
      <c r="L212">
        <f t="shared" ref="L212:L222" si="27">J212/1000*K212/1000</f>
        <v>0.10395</v>
      </c>
      <c r="N212">
        <v>500</v>
      </c>
      <c r="O212">
        <v>200</v>
      </c>
      <c r="P212">
        <f t="shared" ref="P212:P250" si="28">N212/1000*O212/1000</f>
        <v>0.1</v>
      </c>
      <c r="R212">
        <v>660</v>
      </c>
      <c r="S212">
        <v>910</v>
      </c>
      <c r="T212">
        <f t="shared" ref="T212:T225" si="29">R212/1000*S212/1000</f>
        <v>0.60060000000000002</v>
      </c>
      <c r="V212">
        <v>250</v>
      </c>
      <c r="W212">
        <v>250</v>
      </c>
      <c r="X212">
        <f t="shared" ref="X212:X242" si="30">V212/1000*W212/1000</f>
        <v>6.25E-2</v>
      </c>
      <c r="Z212">
        <v>530</v>
      </c>
      <c r="AA212">
        <v>235</v>
      </c>
      <c r="AB212">
        <f t="shared" ref="AB212:AB213" si="31">Z212/1000*AA212/1000</f>
        <v>0.12455000000000001</v>
      </c>
      <c r="AD212">
        <v>300</v>
      </c>
      <c r="AE212">
        <v>200</v>
      </c>
      <c r="AF212">
        <f t="shared" ref="AF212:AF258" si="32">AD212/1000*AE212/1000</f>
        <v>0.06</v>
      </c>
    </row>
    <row r="213" spans="9:32" x14ac:dyDescent="0.25">
      <c r="J213">
        <v>660</v>
      </c>
      <c r="K213">
        <v>1060</v>
      </c>
      <c r="L213">
        <f t="shared" si="27"/>
        <v>0.6996</v>
      </c>
      <c r="N213">
        <v>1050</v>
      </c>
      <c r="O213">
        <v>835</v>
      </c>
      <c r="P213">
        <f t="shared" si="28"/>
        <v>0.87675000000000003</v>
      </c>
      <c r="R213">
        <v>270</v>
      </c>
      <c r="S213">
        <v>310</v>
      </c>
      <c r="T213">
        <f t="shared" si="29"/>
        <v>8.3699999999999997E-2</v>
      </c>
      <c r="V213">
        <v>250</v>
      </c>
      <c r="W213">
        <v>250</v>
      </c>
      <c r="X213">
        <f t="shared" si="30"/>
        <v>6.25E-2</v>
      </c>
      <c r="Z213">
        <v>270</v>
      </c>
      <c r="AA213">
        <v>235</v>
      </c>
      <c r="AB213">
        <f t="shared" si="31"/>
        <v>6.3450000000000006E-2</v>
      </c>
      <c r="AD213">
        <v>350</v>
      </c>
      <c r="AE213">
        <v>200</v>
      </c>
      <c r="AF213">
        <f t="shared" si="32"/>
        <v>7.0000000000000007E-2</v>
      </c>
    </row>
    <row r="214" spans="9:32" x14ac:dyDescent="0.25">
      <c r="J214">
        <v>270</v>
      </c>
      <c r="K214">
        <v>310</v>
      </c>
      <c r="L214">
        <f t="shared" si="27"/>
        <v>8.3699999999999997E-2</v>
      </c>
      <c r="N214">
        <v>500</v>
      </c>
      <c r="O214">
        <v>200</v>
      </c>
      <c r="P214">
        <f t="shared" si="28"/>
        <v>0.1</v>
      </c>
      <c r="R214">
        <v>270</v>
      </c>
      <c r="S214">
        <v>310</v>
      </c>
      <c r="T214">
        <f t="shared" si="29"/>
        <v>8.3699999999999997E-2</v>
      </c>
      <c r="V214">
        <v>500</v>
      </c>
      <c r="W214">
        <v>350</v>
      </c>
      <c r="X214">
        <f t="shared" si="30"/>
        <v>0.17499999999999999</v>
      </c>
      <c r="AB214">
        <f>SUM(AB212:AB213)</f>
        <v>0.188</v>
      </c>
      <c r="AD214">
        <v>300</v>
      </c>
      <c r="AE214">
        <v>250</v>
      </c>
      <c r="AF214">
        <f t="shared" si="32"/>
        <v>7.4999999999999997E-2</v>
      </c>
    </row>
    <row r="215" spans="9:32" x14ac:dyDescent="0.25">
      <c r="J215">
        <v>400</v>
      </c>
      <c r="K215">
        <v>310</v>
      </c>
      <c r="L215">
        <f t="shared" si="27"/>
        <v>0.124</v>
      </c>
      <c r="N215">
        <v>350</v>
      </c>
      <c r="O215">
        <v>200</v>
      </c>
      <c r="P215">
        <f t="shared" si="28"/>
        <v>7.0000000000000007E-2</v>
      </c>
      <c r="R215">
        <v>270</v>
      </c>
      <c r="S215">
        <v>385</v>
      </c>
      <c r="T215">
        <f t="shared" si="29"/>
        <v>0.10395</v>
      </c>
      <c r="V215">
        <v>700</v>
      </c>
      <c r="W215">
        <v>400</v>
      </c>
      <c r="X215">
        <f t="shared" si="30"/>
        <v>0.28000000000000003</v>
      </c>
      <c r="AD215">
        <v>300</v>
      </c>
      <c r="AE215">
        <v>300</v>
      </c>
      <c r="AF215">
        <f t="shared" si="32"/>
        <v>0.09</v>
      </c>
    </row>
    <row r="216" spans="9:32" x14ac:dyDescent="0.25">
      <c r="J216">
        <v>270</v>
      </c>
      <c r="K216">
        <v>310</v>
      </c>
      <c r="L216">
        <f t="shared" si="27"/>
        <v>8.3699999999999997E-2</v>
      </c>
      <c r="N216">
        <v>350</v>
      </c>
      <c r="O216">
        <v>150</v>
      </c>
      <c r="P216">
        <f t="shared" si="28"/>
        <v>5.2499999999999998E-2</v>
      </c>
      <c r="R216">
        <v>660</v>
      </c>
      <c r="S216">
        <v>1060</v>
      </c>
      <c r="T216">
        <f t="shared" si="29"/>
        <v>0.6996</v>
      </c>
      <c r="V216">
        <v>250</v>
      </c>
      <c r="W216">
        <v>300</v>
      </c>
      <c r="X216">
        <f t="shared" si="30"/>
        <v>7.4999999999999997E-2</v>
      </c>
      <c r="AD216">
        <v>1800</v>
      </c>
      <c r="AE216">
        <v>600</v>
      </c>
      <c r="AF216">
        <f t="shared" si="32"/>
        <v>1.08</v>
      </c>
    </row>
    <row r="217" spans="9:32" x14ac:dyDescent="0.25">
      <c r="J217">
        <v>530</v>
      </c>
      <c r="K217">
        <v>460</v>
      </c>
      <c r="L217">
        <f t="shared" si="27"/>
        <v>0.24380000000000002</v>
      </c>
      <c r="N217">
        <v>500</v>
      </c>
      <c r="O217">
        <v>200</v>
      </c>
      <c r="P217">
        <f t="shared" si="28"/>
        <v>0.1</v>
      </c>
      <c r="R217">
        <v>270</v>
      </c>
      <c r="S217">
        <v>310</v>
      </c>
      <c r="T217">
        <f t="shared" si="29"/>
        <v>8.3699999999999997E-2</v>
      </c>
      <c r="V217">
        <v>600</v>
      </c>
      <c r="W217">
        <v>400</v>
      </c>
      <c r="X217">
        <f t="shared" si="30"/>
        <v>0.24</v>
      </c>
      <c r="AD217">
        <v>1800</v>
      </c>
      <c r="AE217">
        <v>700</v>
      </c>
      <c r="AF217">
        <f t="shared" si="32"/>
        <v>1.26</v>
      </c>
    </row>
    <row r="218" spans="9:32" x14ac:dyDescent="0.25">
      <c r="J218">
        <v>900</v>
      </c>
      <c r="K218">
        <v>1360</v>
      </c>
      <c r="L218">
        <f t="shared" si="27"/>
        <v>1.224</v>
      </c>
      <c r="N218">
        <v>300</v>
      </c>
      <c r="O218">
        <v>200</v>
      </c>
      <c r="P218">
        <f t="shared" si="28"/>
        <v>0.06</v>
      </c>
      <c r="R218">
        <v>270</v>
      </c>
      <c r="S218">
        <v>460</v>
      </c>
      <c r="T218">
        <f t="shared" si="29"/>
        <v>0.1242</v>
      </c>
      <c r="V218">
        <v>400</v>
      </c>
      <c r="W218">
        <v>250</v>
      </c>
      <c r="X218">
        <f t="shared" si="30"/>
        <v>0.1</v>
      </c>
      <c r="AD218">
        <v>900</v>
      </c>
      <c r="AE218">
        <v>600</v>
      </c>
      <c r="AF218">
        <f t="shared" si="32"/>
        <v>0.54</v>
      </c>
    </row>
    <row r="219" spans="9:32" x14ac:dyDescent="0.25">
      <c r="J219">
        <v>1050</v>
      </c>
      <c r="K219">
        <v>835</v>
      </c>
      <c r="L219">
        <f t="shared" si="27"/>
        <v>0.87675000000000003</v>
      </c>
      <c r="N219">
        <v>350</v>
      </c>
      <c r="O219">
        <v>150</v>
      </c>
      <c r="P219">
        <f t="shared" si="28"/>
        <v>5.2499999999999998E-2</v>
      </c>
      <c r="R219">
        <v>400</v>
      </c>
      <c r="S219">
        <v>460</v>
      </c>
      <c r="T219">
        <f t="shared" si="29"/>
        <v>0.184</v>
      </c>
      <c r="V219">
        <v>500</v>
      </c>
      <c r="W219">
        <v>300</v>
      </c>
      <c r="X219">
        <f t="shared" si="30"/>
        <v>0.15</v>
      </c>
      <c r="AD219">
        <v>550</v>
      </c>
      <c r="AE219">
        <v>300</v>
      </c>
      <c r="AF219">
        <f t="shared" si="32"/>
        <v>0.16500000000000001</v>
      </c>
    </row>
    <row r="220" spans="9:32" x14ac:dyDescent="0.25">
      <c r="J220">
        <v>400</v>
      </c>
      <c r="K220">
        <v>310</v>
      </c>
      <c r="L220">
        <f t="shared" si="27"/>
        <v>0.124</v>
      </c>
      <c r="N220">
        <v>400</v>
      </c>
      <c r="O220">
        <v>400</v>
      </c>
      <c r="P220">
        <f t="shared" si="28"/>
        <v>0.16</v>
      </c>
      <c r="R220">
        <v>270</v>
      </c>
      <c r="S220">
        <v>310</v>
      </c>
      <c r="T220">
        <f t="shared" si="29"/>
        <v>8.3699999999999997E-2</v>
      </c>
      <c r="V220">
        <v>500</v>
      </c>
      <c r="W220">
        <v>300</v>
      </c>
      <c r="X220">
        <f t="shared" si="30"/>
        <v>0.15</v>
      </c>
      <c r="AD220">
        <v>250</v>
      </c>
      <c r="AE220">
        <v>250</v>
      </c>
      <c r="AF220">
        <f t="shared" si="32"/>
        <v>6.25E-2</v>
      </c>
    </row>
    <row r="221" spans="9:32" x14ac:dyDescent="0.25">
      <c r="J221">
        <v>270</v>
      </c>
      <c r="K221">
        <v>610</v>
      </c>
      <c r="L221">
        <f t="shared" si="27"/>
        <v>0.16470000000000001</v>
      </c>
      <c r="N221">
        <v>300</v>
      </c>
      <c r="O221">
        <v>200</v>
      </c>
      <c r="P221">
        <f t="shared" si="28"/>
        <v>0.06</v>
      </c>
      <c r="R221">
        <v>270</v>
      </c>
      <c r="S221">
        <v>310</v>
      </c>
      <c r="T221">
        <f t="shared" si="29"/>
        <v>8.3699999999999997E-2</v>
      </c>
      <c r="V221">
        <v>400</v>
      </c>
      <c r="W221">
        <v>250</v>
      </c>
      <c r="X221">
        <f t="shared" si="30"/>
        <v>0.1</v>
      </c>
      <c r="AD221">
        <v>250</v>
      </c>
      <c r="AE221">
        <v>250</v>
      </c>
      <c r="AF221">
        <f t="shared" si="32"/>
        <v>6.25E-2</v>
      </c>
    </row>
    <row r="222" spans="9:32" x14ac:dyDescent="0.25">
      <c r="J222">
        <v>270</v>
      </c>
      <c r="K222">
        <v>310</v>
      </c>
      <c r="L222">
        <f t="shared" si="27"/>
        <v>8.3699999999999997E-2</v>
      </c>
      <c r="N222">
        <v>400</v>
      </c>
      <c r="O222">
        <v>300</v>
      </c>
      <c r="P222">
        <f t="shared" si="28"/>
        <v>0.12</v>
      </c>
      <c r="R222">
        <v>400</v>
      </c>
      <c r="S222">
        <v>535</v>
      </c>
      <c r="T222">
        <f t="shared" si="29"/>
        <v>0.214</v>
      </c>
      <c r="V222">
        <v>250</v>
      </c>
      <c r="W222">
        <v>250</v>
      </c>
      <c r="X222">
        <f t="shared" si="30"/>
        <v>6.25E-2</v>
      </c>
      <c r="AD222">
        <v>1800</v>
      </c>
      <c r="AE222">
        <v>700</v>
      </c>
      <c r="AF222">
        <f t="shared" si="32"/>
        <v>1.26</v>
      </c>
    </row>
    <row r="223" spans="9:32" x14ac:dyDescent="0.25">
      <c r="J223" t="s">
        <v>35</v>
      </c>
      <c r="N223">
        <v>250</v>
      </c>
      <c r="O223">
        <v>300</v>
      </c>
      <c r="P223">
        <f t="shared" si="28"/>
        <v>7.4999999999999997E-2</v>
      </c>
      <c r="R223">
        <v>270</v>
      </c>
      <c r="S223">
        <v>235</v>
      </c>
      <c r="T223">
        <f t="shared" si="29"/>
        <v>6.3450000000000006E-2</v>
      </c>
      <c r="V223">
        <v>400</v>
      </c>
      <c r="W223">
        <v>250</v>
      </c>
      <c r="X223">
        <f t="shared" si="30"/>
        <v>0.1</v>
      </c>
      <c r="AD223">
        <v>400</v>
      </c>
      <c r="AE223">
        <v>300</v>
      </c>
      <c r="AF223">
        <f t="shared" si="32"/>
        <v>0.12</v>
      </c>
    </row>
    <row r="224" spans="9:32" x14ac:dyDescent="0.25">
      <c r="N224">
        <v>250</v>
      </c>
      <c r="O224">
        <v>300</v>
      </c>
      <c r="P224">
        <f t="shared" si="28"/>
        <v>7.4999999999999997E-2</v>
      </c>
      <c r="R224">
        <v>400</v>
      </c>
      <c r="S224">
        <v>460</v>
      </c>
      <c r="T224">
        <f t="shared" si="29"/>
        <v>0.184</v>
      </c>
      <c r="V224">
        <v>300</v>
      </c>
      <c r="W224">
        <v>250</v>
      </c>
      <c r="X224">
        <f t="shared" si="30"/>
        <v>7.4999999999999997E-2</v>
      </c>
      <c r="AD224">
        <v>600</v>
      </c>
      <c r="AE224">
        <v>350</v>
      </c>
      <c r="AF224">
        <f t="shared" si="32"/>
        <v>0.21</v>
      </c>
    </row>
    <row r="225" spans="10:32" x14ac:dyDescent="0.25">
      <c r="N225">
        <v>1000</v>
      </c>
      <c r="O225">
        <v>350</v>
      </c>
      <c r="P225">
        <f t="shared" si="28"/>
        <v>0.35</v>
      </c>
      <c r="R225">
        <v>270</v>
      </c>
      <c r="S225">
        <v>310</v>
      </c>
      <c r="T225">
        <f t="shared" si="29"/>
        <v>8.3699999999999997E-2</v>
      </c>
      <c r="V225">
        <v>350</v>
      </c>
      <c r="W225">
        <v>350</v>
      </c>
      <c r="X225">
        <f t="shared" si="30"/>
        <v>0.12249999999999998</v>
      </c>
      <c r="AD225">
        <v>250</v>
      </c>
      <c r="AE225">
        <v>250</v>
      </c>
      <c r="AF225">
        <f t="shared" si="32"/>
        <v>6.25E-2</v>
      </c>
    </row>
    <row r="226" spans="10:32" x14ac:dyDescent="0.25">
      <c r="J226" t="s">
        <v>37</v>
      </c>
      <c r="N226">
        <v>250</v>
      </c>
      <c r="O226">
        <v>300</v>
      </c>
      <c r="P226">
        <f t="shared" si="28"/>
        <v>7.4999999999999997E-2</v>
      </c>
      <c r="T226">
        <f>SUM(T212:T225)</f>
        <v>2.6760000000000002</v>
      </c>
      <c r="V226">
        <v>250</v>
      </c>
      <c r="W226">
        <v>300</v>
      </c>
      <c r="X226">
        <f t="shared" si="30"/>
        <v>7.4999999999999997E-2</v>
      </c>
      <c r="AD226">
        <v>300</v>
      </c>
      <c r="AE226">
        <v>300</v>
      </c>
      <c r="AF226">
        <f t="shared" si="32"/>
        <v>0.09</v>
      </c>
    </row>
    <row r="227" spans="10:32" x14ac:dyDescent="0.25">
      <c r="J227">
        <v>1290</v>
      </c>
      <c r="K227">
        <v>140</v>
      </c>
      <c r="L227">
        <f t="shared" ref="L227" si="33">J227/1000*K227/1000</f>
        <v>0.18059999999999998</v>
      </c>
      <c r="N227">
        <v>900</v>
      </c>
      <c r="O227">
        <v>750</v>
      </c>
      <c r="P227">
        <f t="shared" si="28"/>
        <v>0.67500000000000004</v>
      </c>
      <c r="V227">
        <v>900</v>
      </c>
      <c r="W227">
        <v>600</v>
      </c>
      <c r="X227">
        <f t="shared" si="30"/>
        <v>0.54</v>
      </c>
      <c r="AD227">
        <v>900</v>
      </c>
      <c r="AE227">
        <v>600</v>
      </c>
      <c r="AF227">
        <f t="shared" si="32"/>
        <v>0.54</v>
      </c>
    </row>
    <row r="228" spans="10:32" x14ac:dyDescent="0.25">
      <c r="L228">
        <f>SUM(L212:L227)</f>
        <v>3.9924999999999997</v>
      </c>
      <c r="N228">
        <v>200</v>
      </c>
      <c r="O228">
        <v>200</v>
      </c>
      <c r="P228">
        <f t="shared" si="28"/>
        <v>0.04</v>
      </c>
      <c r="V228">
        <v>900</v>
      </c>
      <c r="W228">
        <v>600</v>
      </c>
      <c r="X228">
        <f t="shared" si="30"/>
        <v>0.54</v>
      </c>
      <c r="AD228">
        <v>900</v>
      </c>
      <c r="AE228">
        <v>600</v>
      </c>
      <c r="AF228">
        <f t="shared" si="32"/>
        <v>0.54</v>
      </c>
    </row>
    <row r="229" spans="10:32" x14ac:dyDescent="0.25">
      <c r="N229">
        <v>200</v>
      </c>
      <c r="O229">
        <v>200</v>
      </c>
      <c r="P229">
        <f t="shared" si="28"/>
        <v>0.04</v>
      </c>
      <c r="V229">
        <v>900</v>
      </c>
      <c r="W229">
        <v>600</v>
      </c>
      <c r="X229">
        <f t="shared" si="30"/>
        <v>0.54</v>
      </c>
      <c r="AD229">
        <v>500</v>
      </c>
      <c r="AE229">
        <v>600</v>
      </c>
      <c r="AF229">
        <f t="shared" si="32"/>
        <v>0.3</v>
      </c>
    </row>
    <row r="230" spans="10:32" x14ac:dyDescent="0.25">
      <c r="N230">
        <v>700</v>
      </c>
      <c r="O230">
        <v>500</v>
      </c>
      <c r="P230">
        <f t="shared" si="28"/>
        <v>0.35</v>
      </c>
      <c r="V230">
        <v>250</v>
      </c>
      <c r="W230">
        <v>250</v>
      </c>
      <c r="X230">
        <f t="shared" si="30"/>
        <v>6.25E-2</v>
      </c>
      <c r="AD230">
        <v>300</v>
      </c>
      <c r="AE230">
        <v>300</v>
      </c>
      <c r="AF230">
        <f t="shared" si="32"/>
        <v>0.09</v>
      </c>
    </row>
    <row r="231" spans="10:32" x14ac:dyDescent="0.25">
      <c r="N231">
        <v>600</v>
      </c>
      <c r="O231">
        <v>900</v>
      </c>
      <c r="P231">
        <f t="shared" si="28"/>
        <v>0.54</v>
      </c>
      <c r="V231">
        <v>900</v>
      </c>
      <c r="W231">
        <v>600</v>
      </c>
      <c r="X231">
        <f t="shared" si="30"/>
        <v>0.54</v>
      </c>
      <c r="AD231">
        <v>1200</v>
      </c>
      <c r="AE231">
        <v>350</v>
      </c>
      <c r="AF231">
        <f t="shared" si="32"/>
        <v>0.42</v>
      </c>
    </row>
    <row r="232" spans="10:32" x14ac:dyDescent="0.25">
      <c r="N232">
        <v>650</v>
      </c>
      <c r="O232">
        <v>900</v>
      </c>
      <c r="P232">
        <f t="shared" si="28"/>
        <v>0.58499999999999996</v>
      </c>
      <c r="V232">
        <v>1200</v>
      </c>
      <c r="W232">
        <v>500</v>
      </c>
      <c r="X232">
        <f t="shared" si="30"/>
        <v>0.6</v>
      </c>
      <c r="AD232">
        <v>900</v>
      </c>
      <c r="AE232">
        <v>600</v>
      </c>
      <c r="AF232">
        <f t="shared" si="32"/>
        <v>0.54</v>
      </c>
    </row>
    <row r="233" spans="10:32" x14ac:dyDescent="0.25">
      <c r="N233">
        <v>600</v>
      </c>
      <c r="O233">
        <v>900</v>
      </c>
      <c r="P233">
        <f t="shared" si="28"/>
        <v>0.54</v>
      </c>
      <c r="V233">
        <v>250</v>
      </c>
      <c r="W233">
        <v>250</v>
      </c>
      <c r="X233">
        <f t="shared" si="30"/>
        <v>6.25E-2</v>
      </c>
      <c r="AD233">
        <v>650</v>
      </c>
      <c r="AE233">
        <v>900</v>
      </c>
      <c r="AF233">
        <f t="shared" si="32"/>
        <v>0.58499999999999996</v>
      </c>
    </row>
    <row r="234" spans="10:32" x14ac:dyDescent="0.25">
      <c r="N234">
        <v>350</v>
      </c>
      <c r="O234">
        <v>350</v>
      </c>
      <c r="P234">
        <f t="shared" si="28"/>
        <v>0.12249999999999998</v>
      </c>
      <c r="V234">
        <v>250</v>
      </c>
      <c r="W234">
        <v>250</v>
      </c>
      <c r="X234">
        <f t="shared" si="30"/>
        <v>6.25E-2</v>
      </c>
      <c r="AD234">
        <v>900</v>
      </c>
      <c r="AE234">
        <v>600</v>
      </c>
      <c r="AF234">
        <f t="shared" si="32"/>
        <v>0.54</v>
      </c>
    </row>
    <row r="235" spans="10:32" x14ac:dyDescent="0.25">
      <c r="N235">
        <v>900</v>
      </c>
      <c r="O235">
        <v>600</v>
      </c>
      <c r="P235">
        <f t="shared" si="28"/>
        <v>0.54</v>
      </c>
      <c r="V235">
        <v>200</v>
      </c>
      <c r="W235">
        <v>200</v>
      </c>
      <c r="X235">
        <f t="shared" si="30"/>
        <v>0.04</v>
      </c>
      <c r="AD235">
        <v>250</v>
      </c>
      <c r="AE235">
        <v>250</v>
      </c>
      <c r="AF235">
        <f t="shared" si="32"/>
        <v>6.25E-2</v>
      </c>
    </row>
    <row r="236" spans="10:32" x14ac:dyDescent="0.25">
      <c r="N236">
        <v>250</v>
      </c>
      <c r="O236">
        <v>250</v>
      </c>
      <c r="P236">
        <f t="shared" si="28"/>
        <v>6.25E-2</v>
      </c>
      <c r="V236">
        <v>500</v>
      </c>
      <c r="W236">
        <v>450</v>
      </c>
      <c r="X236">
        <f t="shared" si="30"/>
        <v>0.22500000000000001</v>
      </c>
      <c r="AD236">
        <v>250</v>
      </c>
      <c r="AE236">
        <v>250</v>
      </c>
      <c r="AF236">
        <f t="shared" si="32"/>
        <v>6.25E-2</v>
      </c>
    </row>
    <row r="237" spans="10:32" x14ac:dyDescent="0.25">
      <c r="N237">
        <v>250</v>
      </c>
      <c r="O237">
        <v>250</v>
      </c>
      <c r="P237">
        <f t="shared" si="28"/>
        <v>6.25E-2</v>
      </c>
      <c r="V237">
        <v>400</v>
      </c>
      <c r="W237">
        <v>200</v>
      </c>
      <c r="X237">
        <f t="shared" si="30"/>
        <v>0.08</v>
      </c>
      <c r="AD237">
        <v>250</v>
      </c>
      <c r="AE237">
        <v>250</v>
      </c>
      <c r="AF237">
        <f t="shared" si="32"/>
        <v>6.25E-2</v>
      </c>
    </row>
    <row r="238" spans="10:32" x14ac:dyDescent="0.25">
      <c r="N238">
        <v>400</v>
      </c>
      <c r="O238">
        <v>350</v>
      </c>
      <c r="P238">
        <f t="shared" si="28"/>
        <v>0.14000000000000001</v>
      </c>
      <c r="V238">
        <v>400</v>
      </c>
      <c r="W238">
        <v>200</v>
      </c>
      <c r="X238">
        <f t="shared" si="30"/>
        <v>0.08</v>
      </c>
      <c r="AD238">
        <v>250</v>
      </c>
      <c r="AE238">
        <v>250</v>
      </c>
      <c r="AF238">
        <f t="shared" si="32"/>
        <v>6.25E-2</v>
      </c>
    </row>
    <row r="239" spans="10:32" x14ac:dyDescent="0.25">
      <c r="N239">
        <v>200</v>
      </c>
      <c r="O239">
        <v>300</v>
      </c>
      <c r="P239">
        <f t="shared" si="28"/>
        <v>0.06</v>
      </c>
      <c r="V239">
        <v>400</v>
      </c>
      <c r="W239">
        <v>200</v>
      </c>
      <c r="X239">
        <f t="shared" si="30"/>
        <v>0.08</v>
      </c>
      <c r="AD239">
        <v>900</v>
      </c>
      <c r="AE239">
        <v>600</v>
      </c>
      <c r="AF239">
        <f t="shared" si="32"/>
        <v>0.54</v>
      </c>
    </row>
    <row r="240" spans="10:32" x14ac:dyDescent="0.25">
      <c r="N240">
        <v>200</v>
      </c>
      <c r="O240">
        <v>300</v>
      </c>
      <c r="P240">
        <f t="shared" si="28"/>
        <v>0.06</v>
      </c>
      <c r="V240">
        <v>500</v>
      </c>
      <c r="W240">
        <v>400</v>
      </c>
      <c r="X240">
        <f t="shared" si="30"/>
        <v>0.2</v>
      </c>
      <c r="AD240">
        <v>250</v>
      </c>
      <c r="AE240">
        <v>250</v>
      </c>
      <c r="AF240">
        <f t="shared" si="32"/>
        <v>6.25E-2</v>
      </c>
    </row>
    <row r="241" spans="14:32" x14ac:dyDescent="0.25">
      <c r="N241">
        <v>600</v>
      </c>
      <c r="O241">
        <v>500</v>
      </c>
      <c r="P241">
        <f t="shared" si="28"/>
        <v>0.3</v>
      </c>
      <c r="V241">
        <v>500</v>
      </c>
      <c r="W241">
        <v>400</v>
      </c>
      <c r="X241">
        <f t="shared" si="30"/>
        <v>0.2</v>
      </c>
      <c r="AD241">
        <v>250</v>
      </c>
      <c r="AE241">
        <v>250</v>
      </c>
      <c r="AF241">
        <f t="shared" si="32"/>
        <v>6.25E-2</v>
      </c>
    </row>
    <row r="242" spans="14:32" x14ac:dyDescent="0.25">
      <c r="N242">
        <v>700</v>
      </c>
      <c r="O242">
        <v>400</v>
      </c>
      <c r="P242">
        <f t="shared" si="28"/>
        <v>0.28000000000000003</v>
      </c>
      <c r="V242">
        <v>850</v>
      </c>
      <c r="W242">
        <v>450</v>
      </c>
      <c r="X242">
        <f t="shared" si="30"/>
        <v>0.38250000000000001</v>
      </c>
      <c r="AD242">
        <v>500</v>
      </c>
      <c r="AE242">
        <v>500</v>
      </c>
      <c r="AF242">
        <f t="shared" si="32"/>
        <v>0.25</v>
      </c>
    </row>
    <row r="243" spans="14:32" x14ac:dyDescent="0.25">
      <c r="N243">
        <v>400</v>
      </c>
      <c r="O243">
        <v>150</v>
      </c>
      <c r="P243">
        <f t="shared" si="28"/>
        <v>0.06</v>
      </c>
      <c r="X243">
        <f>SUM(X212:X242)</f>
        <v>6.0650000000000004</v>
      </c>
      <c r="AD243">
        <v>250</v>
      </c>
      <c r="AE243">
        <v>250</v>
      </c>
      <c r="AF243">
        <f t="shared" si="32"/>
        <v>6.25E-2</v>
      </c>
    </row>
    <row r="244" spans="14:32" x14ac:dyDescent="0.25">
      <c r="N244">
        <v>500</v>
      </c>
      <c r="O244">
        <v>200</v>
      </c>
      <c r="P244">
        <f t="shared" si="28"/>
        <v>0.1</v>
      </c>
      <c r="AD244">
        <v>250</v>
      </c>
      <c r="AE244">
        <v>250</v>
      </c>
      <c r="AF244">
        <f t="shared" si="32"/>
        <v>6.25E-2</v>
      </c>
    </row>
    <row r="245" spans="14:32" x14ac:dyDescent="0.25">
      <c r="N245">
        <v>350</v>
      </c>
      <c r="O245">
        <v>250</v>
      </c>
      <c r="P245">
        <f t="shared" si="28"/>
        <v>8.7499999999999994E-2</v>
      </c>
      <c r="AD245">
        <v>350</v>
      </c>
      <c r="AE245">
        <v>750</v>
      </c>
      <c r="AF245">
        <f t="shared" si="32"/>
        <v>0.26250000000000001</v>
      </c>
    </row>
    <row r="246" spans="14:32" x14ac:dyDescent="0.25">
      <c r="N246">
        <v>400</v>
      </c>
      <c r="O246">
        <v>150</v>
      </c>
      <c r="P246">
        <f t="shared" si="28"/>
        <v>0.06</v>
      </c>
      <c r="AD246">
        <v>500</v>
      </c>
      <c r="AE246">
        <v>750</v>
      </c>
      <c r="AF246">
        <f t="shared" si="32"/>
        <v>0.375</v>
      </c>
    </row>
    <row r="247" spans="14:32" x14ac:dyDescent="0.25">
      <c r="N247">
        <v>250</v>
      </c>
      <c r="O247">
        <v>250</v>
      </c>
      <c r="P247">
        <f t="shared" si="28"/>
        <v>6.25E-2</v>
      </c>
      <c r="AD247">
        <v>300</v>
      </c>
      <c r="AE247">
        <v>300</v>
      </c>
      <c r="AF247">
        <f t="shared" si="32"/>
        <v>0.09</v>
      </c>
    </row>
    <row r="248" spans="14:32" x14ac:dyDescent="0.25">
      <c r="N248">
        <v>250</v>
      </c>
      <c r="O248">
        <v>250</v>
      </c>
      <c r="P248">
        <f t="shared" si="28"/>
        <v>6.25E-2</v>
      </c>
      <c r="AD248">
        <v>450</v>
      </c>
      <c r="AE248">
        <v>300</v>
      </c>
      <c r="AF248">
        <f t="shared" si="32"/>
        <v>0.13500000000000001</v>
      </c>
    </row>
    <row r="249" spans="14:32" x14ac:dyDescent="0.25">
      <c r="N249">
        <v>1100</v>
      </c>
      <c r="O249">
        <v>550</v>
      </c>
      <c r="P249">
        <f t="shared" si="28"/>
        <v>0.60499999999999998</v>
      </c>
      <c r="AD249">
        <v>250</v>
      </c>
      <c r="AE249">
        <v>250</v>
      </c>
      <c r="AF249">
        <f t="shared" si="32"/>
        <v>6.25E-2</v>
      </c>
    </row>
    <row r="250" spans="14:32" x14ac:dyDescent="0.25">
      <c r="N250">
        <v>500</v>
      </c>
      <c r="O250">
        <v>750</v>
      </c>
      <c r="P250">
        <f t="shared" si="28"/>
        <v>0.375</v>
      </c>
      <c r="AD250">
        <v>550</v>
      </c>
      <c r="AE250">
        <v>300</v>
      </c>
      <c r="AF250">
        <f t="shared" si="32"/>
        <v>0.16500000000000001</v>
      </c>
    </row>
    <row r="251" spans="14:32" x14ac:dyDescent="0.25">
      <c r="P251">
        <f>SUM(P212:P250)</f>
        <v>8.1367499999999993</v>
      </c>
      <c r="AD251">
        <v>550</v>
      </c>
      <c r="AE251">
        <v>300</v>
      </c>
      <c r="AF251">
        <f t="shared" si="32"/>
        <v>0.16500000000000001</v>
      </c>
    </row>
    <row r="252" spans="14:32" x14ac:dyDescent="0.25">
      <c r="AD252">
        <v>300</v>
      </c>
      <c r="AE252">
        <v>300</v>
      </c>
      <c r="AF252">
        <f t="shared" si="32"/>
        <v>0.09</v>
      </c>
    </row>
    <row r="253" spans="14:32" x14ac:dyDescent="0.25">
      <c r="AD253">
        <v>450</v>
      </c>
      <c r="AE253">
        <v>250</v>
      </c>
      <c r="AF253">
        <f t="shared" si="32"/>
        <v>0.1125</v>
      </c>
    </row>
    <row r="254" spans="14:32" x14ac:dyDescent="0.25">
      <c r="AD254">
        <v>400</v>
      </c>
      <c r="AE254">
        <v>250</v>
      </c>
      <c r="AF254">
        <f t="shared" si="32"/>
        <v>0.1</v>
      </c>
    </row>
    <row r="255" spans="14:32" x14ac:dyDescent="0.25">
      <c r="AD255">
        <v>700</v>
      </c>
      <c r="AE255">
        <v>300</v>
      </c>
      <c r="AF255">
        <f t="shared" si="32"/>
        <v>0.21</v>
      </c>
    </row>
    <row r="256" spans="14:32" x14ac:dyDescent="0.25">
      <c r="AD256">
        <v>250</v>
      </c>
      <c r="AE256">
        <v>250</v>
      </c>
      <c r="AF256">
        <f t="shared" si="32"/>
        <v>6.25E-2</v>
      </c>
    </row>
    <row r="257" spans="9:36" x14ac:dyDescent="0.25">
      <c r="AD257">
        <v>800</v>
      </c>
      <c r="AE257">
        <v>300</v>
      </c>
      <c r="AF257">
        <f t="shared" si="32"/>
        <v>0.24</v>
      </c>
    </row>
    <row r="258" spans="9:36" x14ac:dyDescent="0.25">
      <c r="AD258">
        <v>500</v>
      </c>
      <c r="AE258">
        <v>300</v>
      </c>
      <c r="AF258">
        <f t="shared" si="32"/>
        <v>0.15</v>
      </c>
    </row>
    <row r="259" spans="9:36" x14ac:dyDescent="0.25">
      <c r="AF259">
        <f>SUM(AF212:AF258)</f>
        <v>12.272499999999997</v>
      </c>
    </row>
    <row r="260" spans="9:36" x14ac:dyDescent="0.25">
      <c r="I260" t="s">
        <v>13</v>
      </c>
      <c r="J260" t="s">
        <v>26</v>
      </c>
      <c r="R260" t="s">
        <v>30</v>
      </c>
      <c r="Z260" t="s">
        <v>31</v>
      </c>
    </row>
    <row r="261" spans="9:36" x14ac:dyDescent="0.25">
      <c r="J261" t="s">
        <v>28</v>
      </c>
      <c r="N261" t="s">
        <v>29</v>
      </c>
      <c r="R261" t="s">
        <v>28</v>
      </c>
      <c r="V261" t="s">
        <v>29</v>
      </c>
      <c r="Z261" t="s">
        <v>28</v>
      </c>
      <c r="AD261" t="s">
        <v>29</v>
      </c>
      <c r="AH261" t="s">
        <v>36</v>
      </c>
    </row>
    <row r="262" spans="9:36" x14ac:dyDescent="0.25">
      <c r="N262">
        <v>1100</v>
      </c>
      <c r="O262">
        <v>1000</v>
      </c>
      <c r="P262">
        <f t="shared" ref="P262:P266" si="34">N262/1000*O262/1000</f>
        <v>1.1000000000000001</v>
      </c>
      <c r="R262">
        <v>270</v>
      </c>
      <c r="S262">
        <v>235</v>
      </c>
      <c r="T262">
        <f t="shared" ref="T262" si="35">R262/1000*S262/1000</f>
        <v>6.3450000000000006E-2</v>
      </c>
      <c r="V262">
        <v>1300</v>
      </c>
      <c r="W262">
        <v>1300</v>
      </c>
      <c r="X262">
        <f t="shared" ref="X262:X273" si="36">V262/1000*W262/1000</f>
        <v>1.69</v>
      </c>
      <c r="Z262">
        <v>270</v>
      </c>
      <c r="AA262">
        <v>235</v>
      </c>
      <c r="AB262">
        <f t="shared" ref="AB262" si="37">Z262/1000*AA262/1000</f>
        <v>6.3450000000000006E-2</v>
      </c>
      <c r="AD262">
        <v>1300</v>
      </c>
      <c r="AE262">
        <v>1100</v>
      </c>
      <c r="AF262">
        <f t="shared" ref="AF262:AF268" si="38">AD262/1000*AE262/1000</f>
        <v>1.43</v>
      </c>
      <c r="AH262">
        <v>650</v>
      </c>
      <c r="AI262">
        <v>1050</v>
      </c>
      <c r="AJ262">
        <f t="shared" ref="AJ262:AJ269" si="39">AH262/1000*AI262/1000</f>
        <v>0.6825</v>
      </c>
    </row>
    <row r="263" spans="9:36" x14ac:dyDescent="0.25">
      <c r="N263">
        <v>1100</v>
      </c>
      <c r="O263">
        <v>1000</v>
      </c>
      <c r="P263">
        <f t="shared" si="34"/>
        <v>1.1000000000000001</v>
      </c>
      <c r="V263">
        <v>250</v>
      </c>
      <c r="W263">
        <v>600</v>
      </c>
      <c r="X263">
        <f t="shared" si="36"/>
        <v>0.15</v>
      </c>
      <c r="AD263">
        <v>1400</v>
      </c>
      <c r="AE263">
        <v>500</v>
      </c>
      <c r="AF263">
        <f t="shared" si="38"/>
        <v>0.7</v>
      </c>
      <c r="AH263">
        <v>250</v>
      </c>
      <c r="AI263">
        <v>250</v>
      </c>
      <c r="AJ263">
        <f t="shared" si="39"/>
        <v>6.25E-2</v>
      </c>
    </row>
    <row r="264" spans="9:36" x14ac:dyDescent="0.25">
      <c r="N264">
        <v>2090</v>
      </c>
      <c r="O264">
        <v>900</v>
      </c>
      <c r="P264">
        <f t="shared" si="34"/>
        <v>1.8809999999999998</v>
      </c>
      <c r="V264">
        <v>1300</v>
      </c>
      <c r="W264">
        <v>1100</v>
      </c>
      <c r="X264">
        <f t="shared" si="36"/>
        <v>1.43</v>
      </c>
      <c r="AD264">
        <v>1400</v>
      </c>
      <c r="AE264">
        <v>1000</v>
      </c>
      <c r="AF264">
        <f t="shared" si="38"/>
        <v>1.4</v>
      </c>
      <c r="AH264">
        <v>400</v>
      </c>
      <c r="AI264">
        <v>500</v>
      </c>
      <c r="AJ264">
        <f t="shared" si="39"/>
        <v>0.2</v>
      </c>
    </row>
    <row r="265" spans="9:36" x14ac:dyDescent="0.25">
      <c r="N265">
        <v>1300</v>
      </c>
      <c r="O265">
        <v>1300</v>
      </c>
      <c r="P265">
        <f t="shared" si="34"/>
        <v>1.69</v>
      </c>
      <c r="V265">
        <v>1300</v>
      </c>
      <c r="W265">
        <v>1100</v>
      </c>
      <c r="X265">
        <f t="shared" si="36"/>
        <v>1.43</v>
      </c>
      <c r="AD265">
        <v>1300</v>
      </c>
      <c r="AE265">
        <v>1300</v>
      </c>
      <c r="AF265">
        <f t="shared" si="38"/>
        <v>1.69</v>
      </c>
      <c r="AH265">
        <v>450</v>
      </c>
      <c r="AI265">
        <v>500</v>
      </c>
      <c r="AJ265">
        <f t="shared" si="39"/>
        <v>0.22500000000000001</v>
      </c>
    </row>
    <row r="266" spans="9:36" x14ac:dyDescent="0.25">
      <c r="N266">
        <v>1300</v>
      </c>
      <c r="O266">
        <v>1300</v>
      </c>
      <c r="P266">
        <f t="shared" si="34"/>
        <v>1.69</v>
      </c>
      <c r="V266">
        <v>1800</v>
      </c>
      <c r="W266">
        <v>700</v>
      </c>
      <c r="X266">
        <f t="shared" si="36"/>
        <v>1.26</v>
      </c>
      <c r="AD266">
        <v>1400</v>
      </c>
      <c r="AE266">
        <v>1100</v>
      </c>
      <c r="AF266">
        <f t="shared" si="38"/>
        <v>1.54</v>
      </c>
      <c r="AH266">
        <v>650</v>
      </c>
      <c r="AI266">
        <v>1050</v>
      </c>
      <c r="AJ266">
        <f t="shared" si="39"/>
        <v>0.6825</v>
      </c>
    </row>
    <row r="267" spans="9:36" x14ac:dyDescent="0.25">
      <c r="P267">
        <f>SUM(P262:P266)</f>
        <v>7.4609999999999985</v>
      </c>
      <c r="V267">
        <v>900</v>
      </c>
      <c r="W267">
        <v>600</v>
      </c>
      <c r="X267">
        <f t="shared" si="36"/>
        <v>0.54</v>
      </c>
      <c r="AD267">
        <v>2480</v>
      </c>
      <c r="AE267">
        <v>900</v>
      </c>
      <c r="AF267">
        <f t="shared" si="38"/>
        <v>2.2320000000000002</v>
      </c>
      <c r="AH267">
        <v>750</v>
      </c>
      <c r="AI267">
        <v>300</v>
      </c>
      <c r="AJ267">
        <f t="shared" si="39"/>
        <v>0.22500000000000001</v>
      </c>
    </row>
    <row r="268" spans="9:36" x14ac:dyDescent="0.25">
      <c r="V268">
        <v>250</v>
      </c>
      <c r="W268">
        <v>250</v>
      </c>
      <c r="X268">
        <f t="shared" si="36"/>
        <v>6.25E-2</v>
      </c>
      <c r="AD268">
        <v>1400</v>
      </c>
      <c r="AE268">
        <v>900</v>
      </c>
      <c r="AF268">
        <f t="shared" si="38"/>
        <v>1.26</v>
      </c>
      <c r="AH268">
        <v>850</v>
      </c>
      <c r="AI268">
        <v>300</v>
      </c>
      <c r="AJ268">
        <f t="shared" si="39"/>
        <v>0.255</v>
      </c>
    </row>
    <row r="269" spans="9:36" x14ac:dyDescent="0.25">
      <c r="V269">
        <v>1400</v>
      </c>
      <c r="W269">
        <v>1100</v>
      </c>
      <c r="X269">
        <f t="shared" si="36"/>
        <v>1.54</v>
      </c>
      <c r="AF269">
        <f>SUM(AF262:AF268)</f>
        <v>10.252000000000001</v>
      </c>
      <c r="AH269">
        <v>400</v>
      </c>
      <c r="AI269">
        <v>250</v>
      </c>
      <c r="AJ269">
        <f t="shared" si="39"/>
        <v>0.1</v>
      </c>
    </row>
    <row r="270" spans="9:36" x14ac:dyDescent="0.25">
      <c r="V270">
        <v>250</v>
      </c>
      <c r="W270">
        <v>250</v>
      </c>
      <c r="X270">
        <f t="shared" si="36"/>
        <v>6.25E-2</v>
      </c>
      <c r="AJ270">
        <f>SUM(AJ262:AJ269)</f>
        <v>2.4325000000000001</v>
      </c>
    </row>
    <row r="271" spans="9:36" x14ac:dyDescent="0.25">
      <c r="V271">
        <v>250</v>
      </c>
      <c r="W271">
        <v>250</v>
      </c>
      <c r="X271">
        <f t="shared" si="36"/>
        <v>6.25E-2</v>
      </c>
    </row>
    <row r="272" spans="9:36" x14ac:dyDescent="0.25">
      <c r="V272">
        <v>700</v>
      </c>
      <c r="W272">
        <v>800</v>
      </c>
      <c r="X272">
        <f t="shared" si="36"/>
        <v>0.56000000000000005</v>
      </c>
    </row>
    <row r="273" spans="22:24" x14ac:dyDescent="0.25">
      <c r="V273">
        <v>1200</v>
      </c>
      <c r="W273">
        <v>500</v>
      </c>
      <c r="X273">
        <f t="shared" si="36"/>
        <v>0.6</v>
      </c>
    </row>
    <row r="274" spans="22:24" x14ac:dyDescent="0.25">
      <c r="X274">
        <f>SUM(X262:X273)</f>
        <v>9.3874999999999993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79504</dc:creator>
  <cp:lastModifiedBy>Бешкильцева Дарья Сергеевна</cp:lastModifiedBy>
  <dcterms:created xsi:type="dcterms:W3CDTF">2015-06-05T18:19:34Z</dcterms:created>
  <dcterms:modified xsi:type="dcterms:W3CDTF">2025-08-04T11:44:33Z</dcterms:modified>
</cp:coreProperties>
</file>